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defaultThemeVersion="166925"/>
  <mc:AlternateContent xmlns:mc="http://schemas.openxmlformats.org/markup-compatibility/2006">
    <mc:Choice Requires="x15">
      <x15ac:absPath xmlns:x15ac="http://schemas.microsoft.com/office/spreadsheetml/2010/11/ac" url="https://mmgltd-my.sharepoint.com/personal/fuchsvi_mmg_com/Documents/Desktop/"/>
    </mc:Choice>
  </mc:AlternateContent>
  <xr:revisionPtr revIDLastSave="0" documentId="8_{B5BA29EE-3716-4D01-BAA9-1C5ED8D59A8F}" xr6:coauthVersionLast="47" xr6:coauthVersionMax="47" xr10:uidLastSave="{00000000-0000-0000-0000-000000000000}"/>
  <bookViews>
    <workbookView xWindow="-120" yWindow="-120" windowWidth="29040" windowHeight="15720" firstSheet="3" activeTab="3" xr2:uid="{0809CBFF-51D0-486A-B05A-2E5B598F9749}"/>
  </bookViews>
  <sheets>
    <sheet name="Cover" sheetId="1" r:id="rId1"/>
    <sheet name="Overview" sheetId="2" r:id="rId2"/>
    <sheet name="Contents" sheetId="3" r:id="rId3"/>
    <sheet name="Glossary" sheetId="4" r:id="rId4"/>
    <sheet name="Sustainability Framework" sheetId="5" r:id="rId5"/>
    <sheet name="Engagement and Materiality" sheetId="6" r:id="rId6"/>
    <sheet name="Material Topics_ESG KPIs" sheetId="7" r:id="rId7"/>
    <sheet name="GRI Contents Index" sheetId="8" r:id="rId8"/>
    <sheet name="ICMM Principles &amp; Position Stat" sheetId="9" r:id="rId9"/>
    <sheet name="ICMM Performance Expectations" sheetId="10" r:id="rId10"/>
    <sheet name="Mineral Contract Disclosure" sheetId="23" r:id="rId11"/>
    <sheet name="Health, Safety and Wellbeing" sheetId="27" r:id="rId12"/>
    <sheet name="People and Culture" sheetId="26" r:id="rId13"/>
    <sheet name="Social Engagement &amp; Investment" sheetId="13" r:id="rId14"/>
    <sheet name="Managing Environmental Impacts" sheetId="14" r:id="rId15"/>
    <sheet name="Climate Change Action" sheetId="15" r:id="rId16"/>
    <sheet name="Ethical Business Conduct" sheetId="16" r:id="rId17"/>
    <sheet name="Our Products and Value Chains" sheetId="17" r:id="rId18"/>
    <sheet name="HKEx Disclosures - ESG Report" sheetId="18" r:id="rId19"/>
    <sheet name="2024 CoE Disclosure" sheetId="19" r:id="rId20"/>
    <sheet name="TCFD" sheetId="20" r:id="rId21"/>
    <sheet name="GISTM" sheetId="21" state="hidden" r:id="rId22"/>
    <sheet name="Assurance Statement" sheetId="22" r:id="rId2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20" l="1"/>
  <c r="D43" i="20"/>
  <c r="C43" i="20"/>
  <c r="E42" i="20"/>
  <c r="B54" i="20" s="1"/>
  <c r="D42" i="20"/>
  <c r="B53" i="20" s="1"/>
  <c r="C42" i="20"/>
  <c r="B52" i="20" s="1"/>
  <c r="L22" i="19"/>
  <c r="E26" i="26"/>
  <c r="D86" i="26" l="1"/>
  <c r="C86" i="26"/>
  <c r="B86" i="26"/>
  <c r="G85" i="26"/>
  <c r="F85" i="26"/>
  <c r="E85" i="26"/>
  <c r="G84" i="26"/>
  <c r="F84" i="26"/>
  <c r="E84" i="26"/>
  <c r="G83" i="26"/>
  <c r="F83" i="26"/>
  <c r="E83" i="26"/>
  <c r="G82" i="26"/>
  <c r="F82" i="26"/>
  <c r="E82" i="26"/>
  <c r="G81" i="26"/>
  <c r="F81" i="26"/>
  <c r="E81" i="26"/>
  <c r="G79" i="26"/>
  <c r="F79" i="26"/>
  <c r="E79" i="26"/>
  <c r="C74" i="26"/>
  <c r="B74" i="26"/>
  <c r="D72" i="26"/>
  <c r="D49" i="26"/>
  <c r="D48" i="26"/>
  <c r="D39" i="26"/>
  <c r="C39" i="26"/>
  <c r="B39" i="26"/>
  <c r="F26" i="26"/>
  <c r="C26" i="26" s="1"/>
  <c r="E25" i="26"/>
  <c r="B25" i="26"/>
  <c r="C25" i="26" s="1"/>
  <c r="E24" i="26"/>
  <c r="B24" i="26"/>
  <c r="C24" i="26" s="1"/>
  <c r="E23" i="26"/>
  <c r="B23" i="26"/>
  <c r="C23" i="26" s="1"/>
  <c r="E22" i="26"/>
  <c r="C22" i="26"/>
  <c r="E21" i="26"/>
  <c r="B21" i="26"/>
  <c r="C21" i="26" s="1"/>
  <c r="E19" i="26"/>
  <c r="B19" i="26"/>
  <c r="C19" i="26" s="1"/>
  <c r="F15" i="26"/>
  <c r="D15" i="26"/>
  <c r="E15" i="26" s="1"/>
  <c r="F14" i="26"/>
  <c r="D14" i="26"/>
  <c r="E14" i="26" s="1"/>
  <c r="F13" i="26"/>
  <c r="D13" i="26"/>
  <c r="E13" i="26" s="1"/>
  <c r="F12" i="26"/>
  <c r="D12" i="26"/>
  <c r="E12" i="26" s="1"/>
  <c r="F11" i="26"/>
  <c r="D11" i="26"/>
  <c r="E11" i="26" s="1"/>
  <c r="F10" i="26"/>
  <c r="D10" i="26"/>
  <c r="E10" i="26" s="1"/>
  <c r="F8" i="26"/>
  <c r="D8" i="26"/>
  <c r="E8" i="26" s="1"/>
  <c r="C166" i="15"/>
  <c r="C171" i="15"/>
  <c r="C176" i="15"/>
  <c r="C181" i="15"/>
  <c r="C186" i="15"/>
  <c r="C191" i="15"/>
  <c r="D191" i="15"/>
  <c r="D186" i="15"/>
  <c r="D181" i="15"/>
  <c r="D176" i="15"/>
  <c r="D171" i="15"/>
  <c r="D166" i="15"/>
  <c r="E149" i="15"/>
  <c r="E148" i="15"/>
  <c r="B160" i="15" s="1"/>
  <c r="D149" i="15"/>
  <c r="C149" i="15"/>
  <c r="C148" i="15"/>
  <c r="D148" i="15"/>
  <c r="B159" i="15" s="1"/>
  <c r="F140" i="15"/>
  <c r="F141" i="15"/>
  <c r="F142" i="15"/>
  <c r="F143" i="15"/>
  <c r="F144" i="15"/>
  <c r="F145" i="15"/>
  <c r="F146" i="15"/>
  <c r="F147" i="15"/>
  <c r="E86" i="26" l="1"/>
  <c r="F86" i="26"/>
  <c r="F149" i="15"/>
  <c r="G86" i="26"/>
  <c r="F148" i="15"/>
  <c r="B158" i="15"/>
  <c r="C196" i="15"/>
  <c r="D196" i="15"/>
</calcChain>
</file>

<file path=xl/sharedStrings.xml><?xml version="1.0" encoding="utf-8"?>
<sst xmlns="http://schemas.openxmlformats.org/spreadsheetml/2006/main" count="4401" uniqueCount="2084">
  <si>
    <t>Overview</t>
  </si>
  <si>
    <t>MMG 2024  Sustainability Report - ICMM and GRI Content Index, and additional data</t>
  </si>
  <si>
    <t>The aim of this 2024 online data workbook is to offer stakeholders access to MMG's ICMM and GRI Content Indexes, along with all other sustainability-related data for the reporting period. This document includes additional information and data not found in the main report, but which should be considered part of the 2024 MMG sustainability disclosure. The data in this workbook should be reviewed in conjunction with the MMG 2024 Sustainability Report, available at www.mmg.com.</t>
  </si>
  <si>
    <t>This file includes:</t>
  </si>
  <si>
    <t>Sustainability Framework</t>
  </si>
  <si>
    <t>Engagement and Materiality</t>
  </si>
  <si>
    <t>Material Topics - ESG KPIs</t>
  </si>
  <si>
    <t>GRI Content Index</t>
  </si>
  <si>
    <t>ICMM Principles &amp; Position Statements</t>
  </si>
  <si>
    <t>ICMM Performance Expectations</t>
  </si>
  <si>
    <t>Mineral Contract Disclosure</t>
  </si>
  <si>
    <t>HKEx disclosures - ESG report</t>
  </si>
  <si>
    <t>2024 CoE Disclosure</t>
  </si>
  <si>
    <t>TCFD</t>
  </si>
  <si>
    <r>
      <rPr>
        <sz val="9.5"/>
        <color rgb="FFEE2724"/>
        <rFont val="Inter SemiBold"/>
      </rPr>
      <t>Report boundary and scope</t>
    </r>
    <r>
      <rPr>
        <sz val="9.5"/>
        <color rgb="FF000000"/>
        <rFont val="Inter Light"/>
      </rPr>
      <t xml:space="preserve">
The sustainability content published on the MMG website covers the activities of MMG’s head offices in Melbourne, Australia, and Beijing, People’s Republic of China, as well as all MMG’s mining, exploration, and associated activities. Except where specifically stated, our Hong Kong and Vientiane (Lao People's Democratic Republic) offices are not included due to the immaterial nature of their sustainability impacts. 
All data listed in the Sustainability Report, except for Khoemac</t>
    </r>
    <r>
      <rPr>
        <u/>
        <sz val="9.5"/>
        <color rgb="FF000000"/>
        <rFont val="Inter Light"/>
      </rPr>
      <t>a</t>
    </r>
    <r>
      <rPr>
        <sz val="9.5"/>
        <color rgb="FF000000"/>
        <rFont val="Inter Light"/>
      </rPr>
      <t>u-specific data, refers to the period from 1 January 2024 to 31 December 2024. Khoemac</t>
    </r>
    <r>
      <rPr>
        <u/>
        <sz val="9.5"/>
        <color rgb="FF000000"/>
        <rFont val="Inter Light"/>
      </rPr>
      <t>a</t>
    </r>
    <r>
      <rPr>
        <sz val="9.5"/>
        <color rgb="FF000000"/>
        <rFont val="Inter Light"/>
      </rPr>
      <t xml:space="preserve">u data has been included where available for reference from 1 April 2024, however listed separately due to the ongoing integration of systems and processes relating to sustainability data governance during the 2024 reporting period. From 1 January 2025, all Khoemacau sustainability-related data will be reported aligned with other MMG operations. Data relating to the previous reporting period has been included where it is comparable and adds useful context. All MMG people numbers are accurate as of 31 December 2024, with MMG contractor numbers averaged for the year.
All data is reported on a 100% equity basis.  </t>
    </r>
  </si>
  <si>
    <r>
      <rPr>
        <sz val="9.5"/>
        <color rgb="FFEE2724"/>
        <rFont val="Inter SemiBold"/>
      </rPr>
      <t>Reporting approach</t>
    </r>
    <r>
      <rPr>
        <sz val="9.5"/>
        <color rgb="FF000000"/>
        <rFont val="Inter Light"/>
      </rPr>
      <t xml:space="preserve">
This report has been prepared with reference to the Global Reporting Initiative’s (GRI) 2021 Sustainability Reporting Guidelines (GRI Standards), the GRI’s G4 Mining and Metals Disclosure, and specific GRI indicators relevant to each of our material issues. The GRI Content Index can be found in this Appendix to the Sustainability Report at www.mmg.com.
Our water reporting aligns with the International Council on Mining and Metals’ (ICMM) Practical Guide to Consistent Water Reporting, and we report in accordance with the Minerals Council of Australia (MCA) Water Accounting Framework.
Unless otherwise stated, currency is reported in US dollars.
This report has been reviewed and approved by MMG's Governance, Remuneration, Nomination, and Sustainability (GRNS) Committee of the Board, and our Disclosure Committee.</t>
    </r>
  </si>
  <si>
    <r>
      <rPr>
        <sz val="9.5"/>
        <color rgb="FFEE2724"/>
        <rFont val="Inter SemiBold"/>
      </rPr>
      <t>Materiality assessment process</t>
    </r>
    <r>
      <rPr>
        <sz val="9.5"/>
        <color rgb="FF000000"/>
        <rFont val="Inter Light"/>
      </rPr>
      <t xml:space="preserve">
We periodically conduct a materiality assessment process to ensure we are reporting on the material topics that matter most to our stakeholders. We review feedback from stakeholders through interviews, Executive Committee and Board papers, direct engagement, investor feedback, and media reports.
MMG's Sustainability Framework was approved by our Executive Committee in late 2022 and endorsed by the Board in 2023. The Framework brings company-wide initiatives and targets together with our external reporting obligations and memberships, to support our sites in aligning their own sustainability priorities. In 2024, MMG updated the Sustainability Framework, guided by engagement with our internal and external stakeholders and a thorough review of the market and the jurisdictions in which we operate. The Framework contains three pillars, seven focus areas, and 13 material topics that align with internal priorities and external reporting requirements. These material topics are then cascaded and reflected in the internal key performance indicators (KPIs) set for relevant ‘Heads of Functions’ that are approved by General Managers. For more information about our Sustainability Framework, see the </t>
    </r>
    <r>
      <rPr>
        <u/>
        <sz val="9.5"/>
        <color rgb="FF000000"/>
        <rFont val="Inter Light"/>
      </rPr>
      <t>'Sustainability Framework'</t>
    </r>
    <r>
      <rPr>
        <sz val="9.5"/>
        <color rgb="FF000000"/>
        <rFont val="Inter Light"/>
      </rPr>
      <t xml:space="preserve"> tab.
We undertook a stakeholder engagement and desktop review for the 2024 reporting period to assess if there had been any material changes to the Sustainability Framework. This process found no material changes in our reporting or sustainability disclosures.
For more information about MMG’s approach to materiality assessment and stakeholder engagement, refer to the </t>
    </r>
    <r>
      <rPr>
        <u/>
        <sz val="9.5"/>
        <color rgb="FF000000"/>
        <rFont val="Inter Light"/>
      </rPr>
      <t>'Stakeholder Engagement and Materiality Assessment'</t>
    </r>
    <r>
      <rPr>
        <sz val="9.5"/>
        <color rgb="FF000000"/>
        <rFont val="Inter Light"/>
      </rPr>
      <t xml:space="preserve"> tab.</t>
    </r>
  </si>
  <si>
    <r>
      <rPr>
        <sz val="9.5"/>
        <color rgb="FFEE2724"/>
        <rFont val="Inter SemiBold"/>
      </rPr>
      <t>External assurance</t>
    </r>
    <r>
      <rPr>
        <sz val="9.5"/>
        <color rgb="FF000000"/>
        <rFont val="Inter Light"/>
      </rPr>
      <t xml:space="preserve">
CECEP (HK) Advisory Company Limited carried out an independent limited assurance procedure over elements of this report, guided by the ICMM Assurance Procedure as per the Independent Assurance Statement on the </t>
    </r>
    <r>
      <rPr>
        <u/>
        <sz val="9.5"/>
        <rFont val="Inter Light"/>
      </rPr>
      <t>'Independent Assurance Statement'</t>
    </r>
    <r>
      <rPr>
        <sz val="9.5"/>
        <color rgb="FF000000"/>
        <rFont val="Inter Light"/>
      </rPr>
      <t xml:space="preserve"> tab.
This included assurance of our alignment with the requirements of the GRI Standards. MMG rotates its third-party validation through all its operations to ensure a more comprehensive understanding of their alignment to our sustainability practices. For the 2024 year, the assurance was undertaken at our Kinsevere site.</t>
    </r>
    <r>
      <rPr>
        <sz val="9.5"/>
        <rFont val="Inter Light"/>
      </rPr>
      <t xml:space="preserve">
The limited assurance focused on three of the 13 material topics identified through our materiality assessment process. The three sustainability pillars (that cover the material topics) selected were chosen through an independent process without MMG participation and include:
1. Diversity and Inclusion 
2. Responsible Water Consumption
3. Tailings and Waste Management</t>
    </r>
  </si>
  <si>
    <r>
      <rPr>
        <sz val="9.5"/>
        <color rgb="FFEE2724"/>
        <rFont val="Inter SemiBold"/>
      </rPr>
      <t>Additional Reports</t>
    </r>
    <r>
      <rPr>
        <sz val="9.5"/>
        <color rgb="FF000000"/>
        <rFont val="Inter Light"/>
      </rPr>
      <t xml:space="preserve">
In addition to MMG's Sustainability Report, MMG also publishes an annual Voluntary Principles Initiative report, Modern Slavery Statement in accordance with the reporting requirements as set out by the Australian Government, and an Environment, Social and Governance (ESG) section within our Annual Report to meet our HKEx listing requirements. For information about those reports, as well as to view the data and disclosures included, please visit </t>
    </r>
    <r>
      <rPr>
        <u/>
        <sz val="9.5"/>
        <rFont val="Inter Light"/>
      </rPr>
      <t>MMG.com</t>
    </r>
    <r>
      <rPr>
        <sz val="9.5"/>
        <color rgb="FF000000"/>
        <rFont val="Inter Light"/>
      </rPr>
      <t xml:space="preserve">. </t>
    </r>
  </si>
  <si>
    <t>Contents</t>
  </si>
  <si>
    <t>Title</t>
  </si>
  <si>
    <t>Content</t>
  </si>
  <si>
    <t>MMG</t>
  </si>
  <si>
    <t>Purpose of this workbook</t>
  </si>
  <si>
    <t>Glossary</t>
  </si>
  <si>
    <t>Terms and definitions</t>
  </si>
  <si>
    <t>Covers sustainability pillars, focus areas and material topics</t>
  </si>
  <si>
    <t>Stakeholder Engagement and Materiality Assessment</t>
  </si>
  <si>
    <t>ESG KPIs</t>
  </si>
  <si>
    <t>ESG KPIs per material topic</t>
  </si>
  <si>
    <t>GRI</t>
  </si>
  <si>
    <t>Location of GRI disclosures within this workbook</t>
  </si>
  <si>
    <t>ICMM</t>
  </si>
  <si>
    <t>ICMM Principles and Position Statements</t>
  </si>
  <si>
    <t>ICMM Mining Principles and Position Statements Index</t>
  </si>
  <si>
    <t>ICMM Performance Expectations Assessment</t>
  </si>
  <si>
    <t>People and Communities</t>
  </si>
  <si>
    <t>Health, Safety and Wellbeing</t>
  </si>
  <si>
    <t>Health and Safety data</t>
  </si>
  <si>
    <t>People and Culture</t>
  </si>
  <si>
    <t>Diversity and inclusion data, Capability and People Development Data</t>
  </si>
  <si>
    <t>Social Engagement &amp; Investment</t>
  </si>
  <si>
    <t>Respect for Communities &amp; Indigenous People data, Local and Regional Development data</t>
  </si>
  <si>
    <t>Environmental Stewardship</t>
  </si>
  <si>
    <t>Managing Environmental Impacts</t>
  </si>
  <si>
    <t xml:space="preserve">Nature data, Responsible Water Consumption data, Tailings and Waste Management data </t>
  </si>
  <si>
    <t>Climate Change Action</t>
  </si>
  <si>
    <t>Energy and Climate Change Action data</t>
  </si>
  <si>
    <t>Trusted and Responsible Producer</t>
  </si>
  <si>
    <t>Ethical Business Conduct</t>
  </si>
  <si>
    <t>Business Ethics and Transparency data, Technology, Privacy 
and Cyber Security data</t>
  </si>
  <si>
    <t>Our Products and Value Chains</t>
  </si>
  <si>
    <t>Circular Economy data, Supply Chain Resilience data</t>
  </si>
  <si>
    <t>Other Reporting Disclosures</t>
  </si>
  <si>
    <t>HKEx Disclosures - ESG Report</t>
  </si>
  <si>
    <t>Hong Kong Stock Exchange disclosures</t>
  </si>
  <si>
    <t>Church of England</t>
  </si>
  <si>
    <t>2024 CoE disclosures</t>
  </si>
  <si>
    <t>TCFD data</t>
  </si>
  <si>
    <t>Assurance</t>
  </si>
  <si>
    <t>Independent Assurance Statement</t>
  </si>
  <si>
    <t>GLOSSARY</t>
  </si>
  <si>
    <t>AMD </t>
  </si>
  <si>
    <t>acid and metalliferous drainage </t>
  </si>
  <si>
    <t>ANCOLD </t>
  </si>
  <si>
    <t>Australian National Committee on Large Dams </t>
  </si>
  <si>
    <t>ASM </t>
  </si>
  <si>
    <t>artisanal and small-scale mining </t>
  </si>
  <si>
    <t>BEPS</t>
  </si>
  <si>
    <t>base erosion and profit shifting</t>
  </si>
  <si>
    <t>CAE </t>
  </si>
  <si>
    <t>Employee Attention Centre </t>
  </si>
  <si>
    <t>CDA</t>
  </si>
  <si>
    <t>Canadian Dam Association</t>
  </si>
  <si>
    <t>CMC </t>
  </si>
  <si>
    <t>China Minmetals Corporation </t>
  </si>
  <si>
    <t>CRC TIME</t>
  </si>
  <si>
    <t>Cooperative Research Centre for Transitions in Mining Economies</t>
  </si>
  <si>
    <t>DRC </t>
  </si>
  <si>
    <t>Democratic Republic of the Congo </t>
  </si>
  <si>
    <t>EITI </t>
  </si>
  <si>
    <t>Extractive Industries Transparency Initiative </t>
  </si>
  <si>
    <t>ESG</t>
  </si>
  <si>
    <t>Environmental, Social and Governance</t>
  </si>
  <si>
    <t>FAP </t>
  </si>
  <si>
    <t>Farmer’s assistance program </t>
  </si>
  <si>
    <t>FDL</t>
  </si>
  <si>
    <t>Functional Discipline Lead</t>
  </si>
  <si>
    <t>FEC</t>
  </si>
  <si>
    <t>Federation of Businesses of Congo</t>
  </si>
  <si>
    <t>FPIC </t>
  </si>
  <si>
    <t>Free, Prior and Informed Consent </t>
  </si>
  <si>
    <t>FTO</t>
  </si>
  <si>
    <t>field task observations</t>
  </si>
  <si>
    <t>GL </t>
  </si>
  <si>
    <t>gigalitres </t>
  </si>
  <si>
    <t>GISTM</t>
  </si>
  <si>
    <t>Global International Standard on Tailings Management</t>
  </si>
  <si>
    <t>GRI </t>
  </si>
  <si>
    <t>Global Reporting Initiative </t>
  </si>
  <si>
    <t>GRI Standards </t>
  </si>
  <si>
    <t>Global Reporting Initiative’s 2016 Core Sustainability Reporting Guidelines </t>
  </si>
  <si>
    <t>GST</t>
  </si>
  <si>
    <t>goods and service tax</t>
  </si>
  <si>
    <t>ha</t>
  </si>
  <si>
    <t>hectare</t>
  </si>
  <si>
    <t>HKEx </t>
  </si>
  <si>
    <t>Hong Kong Stock Exchange </t>
  </si>
  <si>
    <t>ICA </t>
  </si>
  <si>
    <t>International Copper Association </t>
  </si>
  <si>
    <t>ICAM </t>
  </si>
  <si>
    <t>Incident Cause Analysis Method </t>
  </si>
  <si>
    <t>ICMM </t>
  </si>
  <si>
    <t>International Council on Mining and Metals </t>
  </si>
  <si>
    <t>ILO </t>
  </si>
  <si>
    <t>International Labour Organisation </t>
  </si>
  <si>
    <t>ISEM</t>
  </si>
  <si>
    <t>The Mine Safety Institute of Peru</t>
  </si>
  <si>
    <t>IZA </t>
  </si>
  <si>
    <t>International Zinc Association </t>
  </si>
  <si>
    <t>LTIF </t>
  </si>
  <si>
    <t>lost time frequency rate </t>
  </si>
  <si>
    <t>MCA </t>
  </si>
  <si>
    <t>Minerals Council of Australia </t>
  </si>
  <si>
    <t>ML</t>
  </si>
  <si>
    <t xml:space="preserve">megalitre </t>
  </si>
  <si>
    <t>MMG </t>
  </si>
  <si>
    <t>MMG Limited </t>
  </si>
  <si>
    <t>Mm3</t>
  </si>
  <si>
    <t>million cubic meter</t>
  </si>
  <si>
    <t>MNE</t>
  </si>
  <si>
    <t>multinational enterprises</t>
  </si>
  <si>
    <t>Mt</t>
  </si>
  <si>
    <t>million metric tonnes</t>
  </si>
  <si>
    <t>MW</t>
  </si>
  <si>
    <t xml:space="preserve">molecular weight </t>
  </si>
  <si>
    <t>NAF </t>
  </si>
  <si>
    <t>non-acid forming waste rock </t>
  </si>
  <si>
    <t>NGO</t>
  </si>
  <si>
    <t>non-governmental organization</t>
  </si>
  <si>
    <t>NMD</t>
  </si>
  <si>
    <t>neutral metalliferous drainage</t>
  </si>
  <si>
    <t>NOHSC:1012 </t>
  </si>
  <si>
    <t>National Standard for the Control of Inorganic Lead at Work </t>
  </si>
  <si>
    <t>NOHSC:2015 </t>
  </si>
  <si>
    <t>Safe Use of Inorganic Lead at Work </t>
  </si>
  <si>
    <t>OECD</t>
  </si>
  <si>
    <t xml:space="preserve">The Organisation for Economic Co-operation and Development </t>
  </si>
  <si>
    <t>PAF </t>
  </si>
  <si>
    <t>potentially acid forming waste rock </t>
  </si>
  <si>
    <t>PCR</t>
  </si>
  <si>
    <t>Polymerase Chain Reaction</t>
  </si>
  <si>
    <t>PPE</t>
  </si>
  <si>
    <t xml:space="preserve">personal protective equipment </t>
  </si>
  <si>
    <t>PRI</t>
  </si>
  <si>
    <t>principles for responsible investment</t>
  </si>
  <si>
    <t>QUT</t>
  </si>
  <si>
    <t>Queensland University of Technology</t>
  </si>
  <si>
    <t>SDG </t>
  </si>
  <si>
    <t>Sustainable Development Goal </t>
  </si>
  <si>
    <t>SEG</t>
  </si>
  <si>
    <t>similar exposure group</t>
  </si>
  <si>
    <t>SENATI</t>
  </si>
  <si>
    <t>Servicio Nacional de Adiestramiento en Trabajo Industrial (National Industrial Work Training Service)</t>
  </si>
  <si>
    <t>SHEC </t>
  </si>
  <si>
    <t>Safety, Health, Environment and Community </t>
  </si>
  <si>
    <t>SSHE </t>
  </si>
  <si>
    <t>Safety, Security, Health and Environment </t>
  </si>
  <si>
    <t>STEM</t>
  </si>
  <si>
    <t>Science, Technology, Engineering, and Maths</t>
  </si>
  <si>
    <t>TARP </t>
  </si>
  <si>
    <t>Trigger Action Response Plans </t>
  </si>
  <si>
    <t>TRF</t>
  </si>
  <si>
    <t>Total Recordable Fatalities</t>
  </si>
  <si>
    <t>TRIF </t>
  </si>
  <si>
    <t>total recordable injury frequency  </t>
  </si>
  <si>
    <t>TSF </t>
  </si>
  <si>
    <t>tailings storage facility </t>
  </si>
  <si>
    <t>UN</t>
  </si>
  <si>
    <t xml:space="preserve">United Nations </t>
  </si>
  <si>
    <t>UNEP</t>
  </si>
  <si>
    <t>United Nations Environment Program</t>
  </si>
  <si>
    <t>UNICEF </t>
  </si>
  <si>
    <t>United Nations International Children’s Emergency Fund </t>
  </si>
  <si>
    <t>USC</t>
  </si>
  <si>
    <t>University of Sunshine Coast</t>
  </si>
  <si>
    <t>VAT</t>
  </si>
  <si>
    <t>Value Added Tax</t>
  </si>
  <si>
    <t>VPI</t>
  </si>
  <si>
    <t>Voluntary Principles Initiative</t>
  </si>
  <si>
    <t>VPSHR </t>
  </si>
  <si>
    <t>Voluntary Principles on Security and Human Rights </t>
  </si>
  <si>
    <t>WQR</t>
  </si>
  <si>
    <t>Work Quality Requirement</t>
  </si>
  <si>
    <t>TERMS AND DEFINITIONS</t>
  </si>
  <si>
    <t>Analysis</t>
  </si>
  <si>
    <t>Interrogation of monitoring data with a view to understanding trending, determining compliance, assessment of actual/potential impact on sensitive receptors, etc.</t>
  </si>
  <si>
    <t>Audit</t>
  </si>
  <si>
    <t>Includes compliance audits, third party audits of energy and greenhouse data, independent tailings dam safety audits, etc.</t>
  </si>
  <si>
    <t>Collective Bargaining agreements</t>
  </si>
  <si>
    <t>A collective bargaining agreement (CBA) is a written legal contract between an employer and a union representing the employees.</t>
  </si>
  <si>
    <t>Commitment</t>
  </si>
  <si>
    <t>A public or private obligation, promise or intention to do something, often legally binding. Commitments require action to be taken and are likely to involve an outlay of money, timeand/or resources.</t>
  </si>
  <si>
    <t>Contaminated site</t>
  </si>
  <si>
    <t>Contaminated in relation to land, water or a site, means having a substance present in or on that land, water or site at above background concentrations that presents, or has the potential to present, a risk of harm to human health, the environment or any environmental value (Australian National Environment Protection (Assessment of Site Contamination) Measure).</t>
  </si>
  <si>
    <t>Controlled Activity</t>
  </si>
  <si>
    <t>An activity where MMG is required under law and/or as part of its Management System, to set MMG Standards, and directly supervise and enforce their application to protect employees, contractors and other persons at the workplace.</t>
  </si>
  <si>
    <t>Controlled Event</t>
  </si>
  <si>
    <t>An event that has occurred while undertaking a controlled activity.</t>
  </si>
  <si>
    <t>Cultural heritage</t>
  </si>
  <si>
    <t>Cultural heritage at MMG sites includes both cultural heritage and historical heritage. Cultural heritage may include aesthetic; historical; scientific or social significance and can be tangible or intangible. Cultural Heritage includes:
Intangible
− Traditional knowledge
− Cultural Expressions
− Artisanal and Craft Skills
− Oral Histories and Stories
− Poetry and Languages
− Social Habits, rituals and festivals
− Traditional Skills
Tangible
− Immovable Heritage
− Historical Buildings
− Monuments
− Archaeological Sites
− Movable Heritage
− Paintings
− Sculptures
− Furniture</t>
  </si>
  <si>
    <t>Event</t>
  </si>
  <si>
    <t>Any occurrence or hazardous situation that resulted in, or had the potential to result in, adverse consequences to people, the environment (eg, spill or legal non-compliance), security, MMG property, the community, MMG’s reputation or a combination of these. Includes an incident, near miss, audit or inspection.</t>
  </si>
  <si>
    <t>First Aid Injury</t>
  </si>
  <si>
    <t>Is a minor injury that necessitates initial first aid treatment and subsequent observation such as 
minor scratches, burns, or cuts.</t>
  </si>
  <si>
    <t>Free, Prior, Informed Consent</t>
  </si>
  <si>
    <t>Free Prior Informed Consent is defined by the ICMM as:
− Free – people can freely make decisions without coercion, intimidation or manipulation.
− Prior – sufficient time is allocated for people to be involved in the decision-making process before key project decisions are made and impacts occur.
− Informed – people are fully informed about the project and its potential impacts and benefits, and the various perspectives regarding the project (both positive and negative).
− Consent – there are effective processes for affected Indigenous Peoples to approve or withhold their consent, consistent with their decision-making processes, and that their decisions are respected and upheld.</t>
  </si>
  <si>
    <t>Grievance</t>
  </si>
  <si>
    <t>An issues or concern between a company and an affected stakeholder that should bereceived and resolved through the formal grievance mechanism. One of the overarching aims of operational-level grievance mechanisms is to avoid minor issues escalating into more serious issues or conflicts. As such, it is important to maintain a relatively low threshold for grievances.</t>
  </si>
  <si>
    <t>Health surveillance</t>
  </si>
  <si>
    <t>Monitoring individuals for the purpose of identifying changes in health status due to occupational exposure. It includes biological monitoring and medical examination, but not workplace monitoring.</t>
  </si>
  <si>
    <t>Human Rights-related Grievance</t>
  </si>
  <si>
    <t>A grievance related to an actual or potential adverse impact on human rights. Not all human rights-related grievances are necessarily expressed in human rights terms.</t>
  </si>
  <si>
    <t>Land Access Strategy</t>
  </si>
  <si>
    <t>Used to manage our strategic approach to accessing land, mapping, negotiating andmanaging land access and/or acquisitions in line with legal obligations defining tenure/ownership, accountability, approach, methodology, engagement, timing and resourcing implications.</t>
  </si>
  <si>
    <t>Local and Indigenous Peoples</t>
  </si>
  <si>
    <t>Broadly defined as a distinct social and cultural group processing the following characteristics in varying degrees:
− Self-identification as members of a distinct indigenous cultural group and recognition of this identity by others;
− Collective attachment to geographically distinct habitats or ancestral territories in the project area and to the natural resources in these habitats and territories;
− Customary cultural, economic, social, or political institutions that are separate from those of the dominant society or culture; and
− An Indigenous language, often different from the official language of the country or region.</t>
  </si>
  <si>
    <t>Local Employment Management Plan</t>
  </si>
  <si>
    <t>A key lever to delivering economic benefit and skills development to 
individuals in our host communities across and beyond the life of the asset.</t>
  </si>
  <si>
    <t>MMG Permanent Employees</t>
  </si>
  <si>
    <t xml:space="preserve">MMG direct employees represents employees directly employed by 
MMG such as permanent, fixed term and casual. </t>
  </si>
  <si>
    <t>MMG People</t>
  </si>
  <si>
    <t>MMG employees, officers, contractors (including subcontractors and their respective employees), apprentices, trainees and labour hire employees.</t>
  </si>
  <si>
    <t>MMG site</t>
  </si>
  <si>
    <t>Any site that is owned, occupied and/or managed by MMG to conduct business. Examples of sites include: corporate or business office, mine site, exploration site, development site, construction site, operational assets (eg, port) and workplaces. Where there is no formal management agreement in place and/or where MMG has a level of ownership but does not operate, consideration of MMG Standards and MMG Frameworks will require discussion and agreement with other party.</t>
  </si>
  <si>
    <t>MMG Temporary Employees</t>
  </si>
  <si>
    <t>MMG Temporary employees includes contractors, consultants and other short-term engagements.</t>
  </si>
  <si>
    <t>Occupational illness</t>
  </si>
  <si>
    <t>Under OSHA, whether a case involves an injury or illness is determined by the nature of the original event or exposure which caused the case, not
by the resulting condition of the affected MMG Person. Injuries are caused by instantaneous events in the work environment. Cases resulting from anything other than instantaneous events are illnesses. ‘Illness’ also includes acute illnesses which result from exposures of relatively short duration.” “Some conditions may be classified as either an injury or an illness (but not both), depending upon the nature of the event that produced the condition. For example, a loss of hearing resulting from an explosion (an instantaneous event) is classified as an injury; the same condition arising from exposure to industrial noise over a period of time would be classified as an occupational illness.”</t>
  </si>
  <si>
    <t>Relocation</t>
  </si>
  <si>
    <t>A process by which those adversely affected by displacement are compensated for their 
displacement from a mining tenement.</t>
  </si>
  <si>
    <t>Resettlement</t>
  </si>
  <si>
    <t>A process by which those adversely affected by displacement are assisted in their efforts to improve, or at least to restore, their incomes and living standards.</t>
  </si>
  <si>
    <t>Significant Event</t>
  </si>
  <si>
    <t>Any significant event that resulted in, or had the potential to result in, consequences which are 
equal to or greater than Level 4 in MMG’s Consequence Criteria.</t>
  </si>
  <si>
    <t>Significant Events with Energy Exchange (SEEE)</t>
  </si>
  <si>
    <t>An event or incident that results in a flow of energy that impacts a person and/or property, noting that the level of energy exchanged does not necessarily result in harm.</t>
  </si>
  <si>
    <t>Social Baseline Study</t>
  </si>
  <si>
    <t>Identify key social, economic and demographic aspects and context of the regions and 
communities in which we work.</t>
  </si>
  <si>
    <t>Social Development
Investment</t>
  </si>
  <si>
    <t>Is used to address needs and deliver typically longer-term development outcomes. These can include commitments, social and economic programs and integrated partnerships and capacity building.</t>
  </si>
  <si>
    <t>Social Impact and Opportunities Assessment</t>
  </si>
  <si>
    <t>With input from interested stakeholders and potentially impacted communities, they inform strategies, operational decision making, social investment priorities, and ways we measure our impact on social progress over the life of the asset.</t>
  </si>
  <si>
    <t>Sponsorship</t>
  </si>
  <si>
    <t>A sponsorship is a business tool to achieve defined marketing and communication objectives, 
and can be local, community focussed, or companywide.</t>
  </si>
  <si>
    <t>Stakeholder Grievance Management Procedure</t>
  </si>
  <si>
    <t>A formalised means through which individuals or groups can raise concerns about a MMG’s impact on them and can seek remedy.</t>
  </si>
  <si>
    <t>Uncontrolled release event</t>
  </si>
  <si>
    <t xml:space="preserve">Discharge to the environment that is not at an authorised discharge points and/or in a manner that is not as intended/controlled Examples: Discharge from an authorised point in rainy season because freeboard was not managed appropriately. Bund overflow at fuel farm and material hydrocarbon release to ground. Non-scheduled scrubber system breakdown. </t>
  </si>
  <si>
    <t>Work-related Injuries</t>
  </si>
  <si>
    <t>A work-related injury is an injury or illness that occurs or is aggravated by an event or exposure 
in the work environment.</t>
  </si>
  <si>
    <t>LINKS TO MMG'S POLICIES AND REPORTS</t>
  </si>
  <si>
    <t>2024 MMG Sustainability Report</t>
  </si>
  <si>
    <t>Code of Conduct</t>
  </si>
  <si>
    <t>Human Rights Policy</t>
  </si>
  <si>
    <t>MMG 2024 Annual Report</t>
  </si>
  <si>
    <t>MMG Corporate Governance Statement</t>
  </si>
  <si>
    <t>MMG Modern Slavery Statement 2024</t>
  </si>
  <si>
    <t>MMG People Policy</t>
  </si>
  <si>
    <t>MMG Shareholder Communication Policy</t>
  </si>
  <si>
    <t>MMG Supplier Code of Conduct</t>
  </si>
  <si>
    <t>MMG Sustainable Development Framework</t>
  </si>
  <si>
    <t>Safety, Security, Health, Environment and Community (SSHEC) Policy</t>
  </si>
  <si>
    <t>Supplier Code of Conduct</t>
  </si>
  <si>
    <t>Terms of Reference of the Audit and Risk Management Committee</t>
  </si>
  <si>
    <t>Voluntary Principles Initiative Annual Report</t>
  </si>
  <si>
    <t>MMG's Exchange Rates</t>
  </si>
  <si>
    <t>YTD Average Exchange Rate</t>
  </si>
  <si>
    <t>AUD:USD</t>
  </si>
  <si>
    <t>HKD:USD</t>
  </si>
  <si>
    <t>USD:CDF</t>
  </si>
  <si>
    <t>USD:HKD</t>
  </si>
  <si>
    <t>USD:ZAR</t>
  </si>
  <si>
    <t>USD:CNY</t>
  </si>
  <si>
    <t>USD:LAK</t>
  </si>
  <si>
    <t>USD:PEN</t>
  </si>
  <si>
    <t>The above listed exchange rates were used for all monetary values for the 2024 period, consistent with the rates used in our annual financial reporting.</t>
  </si>
  <si>
    <t>MMG’S SUSTAINABILITY FRAMEWORK</t>
  </si>
  <si>
    <t>Sustainability Pillars</t>
  </si>
  <si>
    <t xml:space="preserve">Focus Areas </t>
  </si>
  <si>
    <t>Health, Safety
and Wellbeing</t>
  </si>
  <si>
    <t>People and
Culture</t>
  </si>
  <si>
    <t>Social Engagement
and Investment</t>
  </si>
  <si>
    <t>Climate Change
Action</t>
  </si>
  <si>
    <t>Our Products and Sustainable Value Chains</t>
  </si>
  <si>
    <t>Material Topics</t>
  </si>
  <si>
    <t>Culture of Care</t>
  </si>
  <si>
    <t>Diversity and
Inclusion</t>
  </si>
  <si>
    <t>Respect for Local communities and Indigenous Peoples</t>
  </si>
  <si>
    <t>Nature</t>
  </si>
  <si>
    <t>Energy and Climate Change Action</t>
  </si>
  <si>
    <t>Ethics, Transparency and Geo-political Risk</t>
  </si>
  <si>
    <t>Circular Economy</t>
  </si>
  <si>
    <t>Capability and People Development</t>
  </si>
  <si>
    <t>Local and regional development</t>
  </si>
  <si>
    <t>Responsible water consumption</t>
  </si>
  <si>
    <t>Technology, Privacy and Cyber Security</t>
  </si>
  <si>
    <t>Supply Chain
Resilience</t>
  </si>
  <si>
    <t>Tailings and waste management</t>
  </si>
  <si>
    <t>At MMG, our vision is to be a leading international mining company for a low-carbon future – with sustainability at the core. This is supported by elevating our growth plans by diversifying our assets, commodities, and jurisdictions to bring together the best of MMG, further bolstered by our Chinese and international expertise.
Our commitment to measurable outcomes is brought to life by the MMG Sustainability Framework, which was endorsed by our Executive Committee (EXCO) and Board in late 2022, launched in early 2023, and updated in mid-2024.
Our Sustainability Framework brings company-wide initiatives together with our corporate policy commitments and memberships (including ICMM commitments), MMG-wide standards, and reporting requirements. It supports our sites in developing their own aligned priorities that are linked by three key pillars.
Within our three pillars sit seven focus areas and 13 material topics that align with internal priorities and external reporting requirements. These material topics are then cascaded and reflected in the internal key performance indicators (KPIs) set for relevant ‘Heads of Functions’ that are approved by General Managers. They have also been endorsed by the EXCO and integrated into our Integrated Business Plan (IBP) processes to drive internal priorities. What we measure is owned by everyone at site and business functions. Each material topic, identified through an assessment criterion, is aligned with MMG-wide reporting and disclosure requirements.</t>
  </si>
  <si>
    <r>
      <rPr>
        <sz val="9.5"/>
        <color rgb="FFEE2724"/>
        <rFont val="Inter SemiBold"/>
      </rPr>
      <t>Governance and review process</t>
    </r>
    <r>
      <rPr>
        <sz val="9.5"/>
        <color rgb="FF000000"/>
        <rFont val="Inter Light"/>
      </rPr>
      <t xml:space="preserve">
Every person at MMG has a role to play in bringing to life our sustainability vision and work priorities. The Sustainability Framework clearly outlines who within the business holds accountability for the strategy:
</t>
    </r>
    <r>
      <rPr>
        <b/>
        <sz val="9.5"/>
        <color rgb="FF000000"/>
        <rFont val="Inter Light"/>
      </rPr>
      <t>Site General Managers</t>
    </r>
    <r>
      <rPr>
        <sz val="9.5"/>
        <color rgb="FF000000"/>
        <rFont val="Inter Light"/>
      </rPr>
      <t xml:space="preserve"> – Responsible for resourcing, including KPIs in annual business plans and budgets through Integrated Business Planning (IBP), and other relevant internal requirements.
</t>
    </r>
    <r>
      <rPr>
        <b/>
        <sz val="9.5"/>
        <color rgb="FF000000"/>
        <rFont val="Inter Light"/>
      </rPr>
      <t>Head Office Functional Heads</t>
    </r>
    <r>
      <rPr>
        <sz val="9.5"/>
        <color rgb="FF000000"/>
        <rFont val="Inter Light"/>
      </rPr>
      <t xml:space="preserve"> – Guide our sites to meet reporting requirements. They train and support our teams, set strategic goals, and conduct assurance.
</t>
    </r>
    <r>
      <rPr>
        <b/>
        <sz val="9.5"/>
        <color rgb="FF000000"/>
        <rFont val="Inter Light"/>
      </rPr>
      <t>Head of Sustainability</t>
    </r>
    <r>
      <rPr>
        <sz val="9.5"/>
        <color rgb="FF000000"/>
        <rFont val="Inter Light"/>
      </rPr>
      <t xml:space="preserve"> – Reviews and updates this framework when necessary, facilitates annual reviews of material topics, tracks progress against KPIs, and delivers against internal and external reporting requirements.
Our MMG Sustainability Framework has been designed to be dynamic and responsive to international trends and priorities. Through regular reviews and assessments, we will update our approach where required. As part of this process, MMG’s Head of Sustainability will conduct annual sustainability materiality assessments and benchmarking. Any changes or updates to our MMG Sustainability Framework will be reviewed and receive additional endorsement from the EXCO.</t>
    </r>
  </si>
  <si>
    <r>
      <rPr>
        <sz val="9.5"/>
        <color rgb="FFEE2724"/>
        <rFont val="Inter SemiBold"/>
      </rPr>
      <t>Internal governance approach</t>
    </r>
    <r>
      <rPr>
        <sz val="9.5"/>
        <color rgb="FF000000"/>
        <rFont val="Inter Light"/>
      </rPr>
      <t xml:space="preserve">
Our framework is owned by the Governance, Remuneration, Nomination and Sustainability (GRNS) Committee of the Board and supported by quarterly Committee updates, regular updates to the EXCO and supported by the MMG Assurance Framework. In addition to an external assurance of our reporting suite, further transparency comes through the terms of reference set by MMG’s Audit and executive management committees, including the Executive Committee, the Disclosure Committee, Investment Review Committee, Mineral Resources and Ore Reserves Committee and Code of Conduct and People Committee.</t>
    </r>
  </si>
  <si>
    <t xml:space="preserve"> </t>
  </si>
  <si>
    <t xml:space="preserve">STAKEHOLDER ENGAGEMENT </t>
  </si>
  <si>
    <t>MMG regularly engages with stakeholders across our sites and around the world, both internally and externally. When selecting individuals to engage with on behalf of a stakeholder group, we strive to ensure a diverse range and representation to capture a broad spectrum of opinions. This engagement can occur on a daily, monthly, half-yearly, or yearly basis, depending on the engagement avenue, the specific stakeholder group, and the operation or office in question. For example, our people and culture survey takes place twice a year, formal community meetings may occur monthly or quarterly, and we might communicate with NGOs on an as-needed basis. All stakeholders are engaged at least once a year. Some examples of engagement avenues with specific stakeholders include:
- Talking to employees during development training programs.
- Engaging contractors and external stakeholders in over-the-phone interviews.
- Responding to requests from shareholders or investors.
- Meeting with NGOs to hear their feedback about our performance and opportunities for improvement.</t>
  </si>
  <si>
    <t xml:space="preserve">The below table is a list of each stakeholder, their sub-groups, their areas of interest and the varying engagement avenues we use to hear from them. </t>
  </si>
  <si>
    <t>STAKEHOLDER</t>
  </si>
  <si>
    <t>STAKEHOLDER GROUPS</t>
  </si>
  <si>
    <t>AREAS OF INTEREST</t>
  </si>
  <si>
    <t>ENGAGEMENT AVENUES</t>
  </si>
  <si>
    <t>MMG employees and contractors at:
› mine sites
› development projects
› all offices, including our head office in Melbourne</t>
  </si>
  <si>
    <t>› Staff safety and wellbeing – safety management and performance
› Our economic performance – business strategy
› Talent attraction and retention – values and behaviours, working conditions, work plans, remuneration and benefits, career opportunities
› Diversity – equal opportunity</t>
  </si>
  <si>
    <t>› Safety meetings
› Shift change meetings
› Management and CEO presentations
› Emailed and hardcopy updates
› Corporate and individual site intranets
› Quarterly employee magazine
› Cultural and people development, programs and training
› Bi-annual People and Culture Survey
› Social media channels</t>
  </si>
  <si>
    <t>Communities</t>
  </si>
  <si>
    <t>› Host and regional communities
› Local villages and towns near our operations</t>
  </si>
  <si>
    <t>› Post-closure community expectations and community and regional development – impacts on local communities, community investment and development, local amenity and housing
› Stakeholder relationships – local business support
› Environmental management and compliance – environmental impacts and management
› Public interaction with operations – health and safety impacts
› Economic sustainability – future financial viability
› Community and regional development – sustainable employment post mine life</t>
  </si>
  <si>
    <t>› Community investment projects
› Quarterly and monthly newsletters
› Meetings
› Written communications
› Local media
› Social Impact Assessment
› Sponsorships</t>
  </si>
  <si>
    <t>Suppliers</t>
  </si>
  <si>
    <t>Businesses from which we purchase products and services</t>
  </si>
  <si>
    <t>› Our economic performance – economic security of the business, supply opportunities, payment processes
› Contractor selection – health and safety, contractor management procedures, supplier contractual conditions</t>
  </si>
  <si>
    <t>› Tender and contract documents
› Direct communications
› Induction and training</t>
  </si>
  <si>
    <t>Government</t>
  </si>
  <si>
    <t>› Regulators and government authorities with responsibilities for the areas where we operate
› Local, state and federal government in countries including Australia, Laos, Peru, DRC and Canada</t>
  </si>
  <si>
    <t>› Government relations – compliance with permits and licences, social policy and fiscal regimes applicable to the resources sector
› Community and regional development – engagement with host and local communities, community investment and development, market access
› Environmental management and compliance – environmental impact management, product stewardship</t>
  </si>
  <si>
    <t>› Statutory and licence reporting, regular meetings
› Written communication
› Foreign Investment and Review Board reporting</t>
  </si>
  <si>
    <t>Investors</t>
  </si>
  <si>
    <t>› Retail investors in
› Hong Kong and Australia
› Global institutional investors
› Analysts and brokers
› Stock commentators
› China Minmetals Corporation (majority
Shareholder)
› Debt providers</t>
  </si>
  <si>
    <t>› Company performance
› MMG share price – earnings and production results, share price performance against industry peers
› Growth strategy including acquisitions, projects and exploration
› Commodity and market outlook
› Board and governance
› Corporate responsibility and sustainable development</t>
  </si>
  <si>
    <t>› Announcements to the Hong Kong and Australian Stock Exchanges in accordance with their Listing Rules
› Quarterly production reports, interim and annual reports
› Investor roadshows, meetings, teleconferences and site visits
› Attendance and presentations at major global mining conferences
› Shareholder communications
› Monthly and quarterly Shareholder reports to the Board</t>
  </si>
  <si>
    <t>Non-government organisations</t>
  </si>
  <si>
    <t>› Non-government organisations
› Special interest groups</t>
  </si>
  <si>
    <t>› Community and regional development – impacts on local communities, community investment and development, community health, local infrastructure development and investment
› Public interaction with operations – interactions with local communities
› Human rights
› Bribery and facilitation payments
› Workforce localisation
› Environmental management and compliance – environmental impacts and management
› Post-closure community expectations
› Management decision making – governance, risk management, Board composition and operation</t>
  </si>
  <si>
    <t>› Sustainability report
› Meetings
› Media releases
› Website content
› Site visits
› Social media channels</t>
  </si>
  <si>
    <t>Media</t>
  </si>
  <si>
    <t>› Local and regional media in the areas of our operations
› Finance and resources media internationally</t>
  </si>
  <si>
    <t>› Potential for interest in all material issues, particularly those of current interest to other stakeholders</t>
  </si>
  <si>
    <t>› Media releases
› Website content
› Media tours, interviews</t>
  </si>
  <si>
    <t>Industry</t>
  </si>
  <si>
    <t>› Other mining businesses
› Industry associations
› University and technical training providers
› Unions</t>
  </si>
  <si>
    <t>› MMG share price – earnings and production results, share price performance against industry peers
› Acquisition investment – project announcements, merger and acquisition programs
› Management decision making – governance, risk management,
› Board composition and operation
› Stakeholder relationships and government relations – support for industry initiatives, involvement in industry fora, support for industry specific training and development</t>
  </si>
  <si>
    <t>› Membership of international, national and regional industry groups
› Representation on executive and working group committees
› Sustainability reporting against GRI and ICMM benchmarks
› Sponsorship and support of technical training institutions and industry associations</t>
  </si>
  <si>
    <t>MATERIALITY ASSESSMENT</t>
  </si>
  <si>
    <r>
      <t xml:space="preserve">On a yearly basis, MMG conducts Materiality Assessments to identify and evaluate critical topics relevant to its business operations, environmental impact, and social responsibilities. In 2024, MMG took a thorough approach to this process, which involved two key steps:
</t>
    </r>
    <r>
      <rPr>
        <b/>
        <sz val="9.5"/>
        <color theme="1"/>
        <rFont val="Inter Light"/>
      </rPr>
      <t>Desktop Review:</t>
    </r>
    <r>
      <rPr>
        <sz val="9.5"/>
        <color theme="1"/>
        <rFont val="Inter Light"/>
      </rPr>
      <t xml:space="preserve">
During the desktop review, MMG meticulously analyzed existing documents, reports, and data. This included studying statements, sustainability reports, operational records, and other relevant materials.
The goal was to identify trends, risks, and opportunities related to MMG’s operations. By examining these documents, MMG gained insights into areas that required attention or improvement.
The desktop review also considered MMG’s environmental impact and social responsibilities. This holistic approach allowed the company to assess material topics comprehensively.
</t>
    </r>
    <r>
      <rPr>
        <b/>
        <sz val="9.5"/>
        <color theme="1"/>
        <rFont val="Inter Light"/>
      </rPr>
      <t>Online Survey and Stakeholder Engagement:</t>
    </r>
    <r>
      <rPr>
        <sz val="9.5"/>
        <color theme="1"/>
        <rFont val="Inter Light"/>
      </rPr>
      <t xml:space="preserve">
MMG actively engaged with various stakeholders through online surveys, interviews, and consultations.
These stakeholders included employees, local communities, suppliers, government, investors, NGOs, media, and industry experts. By seeking input from diverse groups, MMG aimed to capture a wide range of perspectives.
Stakeholder feedback played a crucial role in analyzing material topics. It helped MMG understand concerns, expectations, and emerging issues.
Additionally, MMG collaborated with external organizations, industry bodies, and non-governmental organizations (NGOs) to gain further insights into relevant matters.
MMG combined the findings from the desktop review and stakeholder engagement to establish the list of MMG's material topics according to stakeholders, as listed below (not in any particular order):
• Culture of Care
• Diversity and inclusion
• Capability and People Development
• Respect for local communities and Indigenous Peoples
• Local and regional development
• Nature
• Responsible water consumption
• Tailings and waste management
• Energy and Climate Change Action
•  Ethics, Transparency and Geo-political Risk
• Technology, Privacy and Cyber Security
• Circular Economy
• Supply Chain Resilience
</t>
    </r>
  </si>
  <si>
    <t>Material Topics ESG KPIs</t>
  </si>
  <si>
    <t>ESG KPI's</t>
  </si>
  <si>
    <t xml:space="preserve">MMG periodically conducts a materiality assessment process to ensure we are reporting on the issues that matter most to our stakeholders. </t>
  </si>
  <si>
    <t>We review feedback from stakeholders through interviews, Executive Committee and Board papers, investor feedback and media reports. In 2024, MMG undertook a comprehensive desktop review and stakeholder interview process, to review whether our existing material topics were still applicable for this reporting period. This process involved reviewing the actual and potential, negative and positive impacts of our operations across all of our activities and business relationships through in-depth interviews, reviews of our media coverage of the industry and the jurisdictions our operations are based in, as well as reviews of our supplier data and environmental reports. We determined that all impacts would be weighted equally, given the complexity of weighting some impacts higher than others and a desire to ensure that issues such as human rights were given equal coverage as economic or operational impacts. We engaged an external third-party to conduct the assessment to ensure objectivity throughout the process. As a result of the assessment, 13 material issues were identified for MMG to report against.</t>
  </si>
  <si>
    <t>MATERIAL TOPICS</t>
  </si>
  <si>
    <t>KEY PERFORMANCE INDICATORS</t>
  </si>
  <si>
    <t>MEASUREMENT</t>
  </si>
  <si>
    <t>2024 PERFORMANCE</t>
  </si>
  <si>
    <t xml:space="preserve">Culture of Care </t>
  </si>
  <si>
    <t>1. Safety Performance
2. Mental health support programs (existing employee assistance program)</t>
  </si>
  <si>
    <t>▪	The SEEE-FR is calculated for both operating assets and Head Office using the outcome of the previous year with an improvement of at least 10%.
▪	TRIF target will be set at an operation level after discussions with each asset. The improvement % will be calculated pending the outcome of the previous year.
▪	At least one mental health program delivered on each Operating Asset and Head Office location annually.</t>
  </si>
  <si>
    <r>
      <t xml:space="preserve">• </t>
    </r>
    <r>
      <rPr>
        <b/>
        <sz val="9.5"/>
        <color rgb="FF000000"/>
        <rFont val="Inter Light"/>
      </rPr>
      <t>SEEE and TRIF</t>
    </r>
    <r>
      <rPr>
        <sz val="9.5"/>
        <color rgb="FF000000"/>
        <rFont val="Inter Light"/>
      </rPr>
      <t xml:space="preserve"> - Please refer to the '</t>
    </r>
    <r>
      <rPr>
        <b/>
        <u/>
        <sz val="9.5"/>
        <color rgb="FF000000"/>
        <rFont val="Inter Light"/>
      </rPr>
      <t>Health, Safety and Wellbeing</t>
    </r>
    <r>
      <rPr>
        <sz val="9.5"/>
        <color rgb="FF000000"/>
        <rFont val="Inter Light"/>
      </rPr>
      <t xml:space="preserve">' tab for this information.  
• </t>
    </r>
    <r>
      <rPr>
        <b/>
        <sz val="9.5"/>
        <color rgb="FF000000"/>
        <rFont val="Inter Light"/>
      </rPr>
      <t>Mental Health</t>
    </r>
    <r>
      <rPr>
        <sz val="9.5"/>
        <color rgb="FF000000"/>
        <rFont val="Inter Light"/>
      </rPr>
      <t xml:space="preserve">
</t>
    </r>
    <r>
      <rPr>
        <u/>
        <sz val="9.5"/>
        <color rgb="FF000000"/>
        <rFont val="Inter Light"/>
      </rPr>
      <t>Las Bambas</t>
    </r>
    <r>
      <rPr>
        <sz val="9.5"/>
        <color rgb="FF000000"/>
        <rFont val="Inter Light"/>
      </rPr>
      <t xml:space="preserve">
In Las Bambas, the ELSA - Workplace Harassment Prevention Program has been carried out, which allows raising awareness about the importance of the involvement of all workers in eradicating harassment in every sense.
Las Bambas has organised workshops for the care and well-being of the mental health of all employees, such as: Laughter Therapy Workshop, Emotional Management in Complex Situations, Positive Attitude Towards Change.</t>
    </r>
    <r>
      <rPr>
        <b/>
        <sz val="9.5"/>
        <color rgb="FF000000"/>
        <rFont val="Inter Light"/>
      </rPr>
      <t xml:space="preserve">
</t>
    </r>
    <r>
      <rPr>
        <u/>
        <sz val="9.5"/>
        <color rgb="FF000000"/>
        <rFont val="Inter Light"/>
      </rPr>
      <t xml:space="preserve">Kinsevere
</t>
    </r>
    <r>
      <rPr>
        <sz val="9.5"/>
        <color rgb="FF000000"/>
        <rFont val="Inter Light"/>
      </rPr>
      <t xml:space="preserve">Communications sent to different department to invite employees with unstable/ irregular chronic medical conditions.
Medical awareness on chronic diseases and sensitizing about WHO health days.
</t>
    </r>
    <r>
      <rPr>
        <u/>
        <sz val="9.5"/>
        <color rgb="FF000000"/>
        <rFont val="Inter Light"/>
      </rPr>
      <t xml:space="preserve">Australian Operations
</t>
    </r>
    <r>
      <rPr>
        <sz val="9.5"/>
        <color rgb="FF000000"/>
        <rFont val="Inter Light"/>
      </rPr>
      <t xml:space="preserve">Employee Assistance Program (EAP) services (plus the Psychosocial Safety initiative was rolled out by Group SHE)
Dugald River – EAP, Mates in Mining, on site face to face counselling post incident
Rosebery – EAP, Psychosocial safety assessment rolled out by site SHEC Department
</t>
    </r>
    <r>
      <rPr>
        <u/>
        <sz val="9.5"/>
        <color rgb="FF000000"/>
        <rFont val="Inter Light"/>
      </rPr>
      <t xml:space="preserve">Corporate offices
</t>
    </r>
    <r>
      <rPr>
        <sz val="9.5"/>
        <color rgb="FF000000"/>
        <rFont val="Inter Light"/>
      </rPr>
      <t>Workplace Psycosocial Safety Assessment completed by Group SHE and Group Organisational Development/HR
Head Office celebrated events related to RUOK? Day, Women's Health, International Women's Day and International Men's Day.</t>
    </r>
  </si>
  <si>
    <t>Diversity and Inclusion</t>
  </si>
  <si>
    <t>1. Female representation
2. Workplace flexibility initiatives implemented across MMG</t>
  </si>
  <si>
    <t xml:space="preserve">▪	% female representation, overall by Operating Asset and Head Office location and for senior management. 
▪	Number and type of initiative. </t>
  </si>
  <si>
    <r>
      <t xml:space="preserve">MMG female representation overall, at the end of 2024, is currently 15.60%.
Please refer to the </t>
    </r>
    <r>
      <rPr>
        <b/>
        <u/>
        <sz val="9.5"/>
        <color rgb="FF000000"/>
        <rFont val="Inter Light"/>
      </rPr>
      <t>'People and Culture'</t>
    </r>
    <r>
      <rPr>
        <sz val="9.5"/>
        <color rgb="FF000000"/>
        <rFont val="Inter Light"/>
      </rPr>
      <t xml:space="preserve"> tab for this information.</t>
    </r>
  </si>
  <si>
    <r>
      <t xml:space="preserve">1. People engagement
2. Percentage of eligible employees completing the </t>
    </r>
    <r>
      <rPr>
        <i/>
        <sz val="9.5"/>
        <color rgb="FF000000"/>
        <rFont val="Inter Light"/>
      </rPr>
      <t>My Contribution</t>
    </r>
    <r>
      <rPr>
        <sz val="9.5"/>
        <color rgb="FF000000"/>
        <rFont val="Inter Light"/>
      </rPr>
      <t xml:space="preserve"> performance review process</t>
    </r>
  </si>
  <si>
    <t>▪	Average of Employee Engagement Index from biannual survey. Threshold 54%, target 60%, maximum 66%.
▪	100% of L1 and above employees with computer access.</t>
  </si>
  <si>
    <t>• Employee Engagement for 2024 was 80.2%.
• 86.5% of employees who participate in the My Contribution process fully completed in 2024.</t>
  </si>
  <si>
    <t>Respect for Local Communities
and Indigenous Peoples</t>
  </si>
  <si>
    <t>1. Human rights and/or community related grievances raised and appropriately actioned by the asset</t>
  </si>
  <si>
    <t>▪	Response time to grievances.
▪	Average resolution time of grievances</t>
  </si>
  <si>
    <r>
      <t xml:space="preserve">• Please refer to the </t>
    </r>
    <r>
      <rPr>
        <b/>
        <u/>
        <sz val="9.5"/>
        <color rgb="FF000000"/>
        <rFont val="Inter Light"/>
      </rPr>
      <t>'Social Engagement &amp; Investment'</t>
    </r>
    <r>
      <rPr>
        <sz val="9.5"/>
        <color rgb="FF000000"/>
        <rFont val="Inter Light"/>
      </rPr>
      <t xml:space="preserve"> tab for this information.</t>
    </r>
  </si>
  <si>
    <t>1. Proportion of spending on local suppliers
2. External partnerships with governments, suppliers, NGOs, other mines, international or national initiatives with participation / involvement with communities.</t>
  </si>
  <si>
    <t>▪	Percentage of total in-country procurement spend to all MMG procurement spend reaches 80%, target 90%. 
▪	In-country spend is comprised of 3 levels:
–	1. Near-Mine/District;
–	2. Provincial/State; and
–	3. National.
▪	At least one per year per asset.</t>
  </si>
  <si>
    <r>
      <t xml:space="preserve">• Please refer to the </t>
    </r>
    <r>
      <rPr>
        <b/>
        <u/>
        <sz val="9.5"/>
        <color rgb="FF000000"/>
        <rFont val="Inter Light"/>
      </rPr>
      <t xml:space="preserve">'Social Engagement &amp; Investment' </t>
    </r>
    <r>
      <rPr>
        <sz val="9.5"/>
        <color rgb="FF000000"/>
        <rFont val="Inter Light"/>
      </rPr>
      <t xml:space="preserve">tab for this information. 
</t>
    </r>
  </si>
  <si>
    <t>1. Environmental compliance (with environmental laws and regulation)</t>
  </si>
  <si>
    <t>• 0 actual significant environmental events rated 5 or above according to the MMG risk consequence criteria table
• 0 actual environmental legal non-compliances rated 4 or above according to the MMG risk consequence criteria table
• Compliance against the environmental monitoring plan above 80%</t>
  </si>
  <si>
    <t xml:space="preserve">• 0 actual significant environmental events rated 5 or above according to the MMG risk consequence criteria table
• 0 actual environmental legal non-compliances rated 4 or above according to the MMG risk consequence criteria table
• Compliance against the environmental monitoring plan above 80%"						</t>
  </si>
  <si>
    <t>1. Climate change risk management 
2. Scopes 1 and 2 emissions performance
3. Improving and reporting Scope 3 emissions</t>
  </si>
  <si>
    <r>
      <rPr>
        <b/>
        <sz val="9.5"/>
        <color rgb="FF000000"/>
        <rFont val="Inter Light"/>
      </rPr>
      <t xml:space="preserve"> Climate change risk management  
</t>
    </r>
    <r>
      <rPr>
        <sz val="9.5"/>
        <color rgb="FF000000"/>
        <rFont val="Inter Light"/>
      </rPr>
      <t xml:space="preserve">•  Climate risk registers maintained and updated by each site
•  Individual GHG reduction plan developed at each site
•  Individual climate resilience plan developed at each site
</t>
    </r>
    <r>
      <rPr>
        <b/>
        <sz val="9.5"/>
        <color rgb="FF000000"/>
        <rFont val="Inter Light"/>
      </rPr>
      <t xml:space="preserve">GHG Emissions 
</t>
    </r>
    <r>
      <rPr>
        <sz val="9.5"/>
        <color rgb="FF000000"/>
        <rFont val="Inter Light"/>
      </rPr>
      <t>• Interim target of 40% emissions reduction (scope 1 and 2) by 2030
• Net zero (scope 1 and 2) emissions by 2050
• Disclosing Scope 3 emissions inventory</t>
    </r>
  </si>
  <si>
    <t xml:space="preserve">• Sites develop emissions projections for the SDP and ABP, and including decarbonisation activities aligned with each site decartbonsation pathway within ABP 5-year execution plans, the internal carbon price is also being applied.
• The current focus is on renewable electricity sources, with limited studies completed to date on diesel displacement/electric fleet transition.
• Collaboration continues with several industry partnerships (ICMM, Electric Mine Consortium, ICAA and GMG), as well as OEM engagement, in order to idetify, evaluate and select potential decarbonisation options at each site. Scope 3 carbon emissions inventory project completed. </t>
  </si>
  <si>
    <t>1. ICMM Water commitment compliance</t>
  </si>
  <si>
    <t xml:space="preserve">• Progress towards compliance against ICMM Water commitment requirements </t>
  </si>
  <si>
    <t>• ICMM water commitment compliance strategy developed. Action plan with all sites developed and implemented in 2024.</t>
  </si>
  <si>
    <t>1. Global Industry Standard on Tailings Management (GISTM)</t>
  </si>
  <si>
    <t xml:space="preserve">▪	Progress towards compliance against GISTM requirements. </t>
  </si>
  <si>
    <r>
      <t xml:space="preserve">Please refer to the following tabs for this information:
• </t>
    </r>
    <r>
      <rPr>
        <b/>
        <u/>
        <sz val="9.5"/>
        <rFont val="Inter Light"/>
      </rPr>
      <t xml:space="preserve">Managing Environmental Impacts
</t>
    </r>
    <r>
      <rPr>
        <b/>
        <sz val="9.5"/>
        <rFont val="Inter Light"/>
      </rPr>
      <t xml:space="preserve">• </t>
    </r>
    <r>
      <rPr>
        <b/>
        <u/>
        <sz val="9.5"/>
        <rFont val="Inter Light"/>
      </rPr>
      <t xml:space="preserve">2023 CoE Disclosure
</t>
    </r>
    <r>
      <rPr>
        <sz val="9.5"/>
        <rFont val="Inter Light"/>
      </rPr>
      <t xml:space="preserve">
MMG's conformance to GISTM for 2024 and 2025 period will be disclosed in August 2025 in a standalone report, for all applicable tailings facilities.</t>
    </r>
  </si>
  <si>
    <t xml:space="preserve">Circular Economy </t>
  </si>
  <si>
    <t xml:space="preserve">1. Waste reduction targets at the asset </t>
  </si>
  <si>
    <t>▪	Total non-mineral waste diverted from disposal /'000 tonnes milled</t>
  </si>
  <si>
    <r>
      <t xml:space="preserve">• Please refer to the </t>
    </r>
    <r>
      <rPr>
        <b/>
        <u/>
        <sz val="9.5"/>
        <rFont val="Inter Light"/>
      </rPr>
      <t>'Managing Environmental Impacts'</t>
    </r>
    <r>
      <rPr>
        <sz val="9.5"/>
        <rFont val="Inter Light"/>
      </rPr>
      <t xml:space="preserve"> tab for this information. </t>
    </r>
  </si>
  <si>
    <t>Supply Chain Resilience</t>
  </si>
  <si>
    <t xml:space="preserve">1. Company-wide embedding of updated Supplier Code of Conduct </t>
  </si>
  <si>
    <t>▪	The percentage of new spercentage of new suppliers to whom the updated Supplier Code of Conduct has been communicated.</t>
  </si>
  <si>
    <t>•  The percentage of new suppliers to whom the updated Supplier Code of Conduct has been communicated is 100%.</t>
  </si>
  <si>
    <t xml:space="preserve">Ethics, Transparency and Geo-political Risk </t>
  </si>
  <si>
    <t>1. Approach to tax 
2. Anti-bribery and corruption compliance</t>
  </si>
  <si>
    <t>▪	Annual compliance with MMG Tax Standard and risk management policies.
▪	% of level of work 2 and above employees have completed the online training annually.
▪	Number of prosecutions.</t>
  </si>
  <si>
    <r>
      <t>•  0 breaches against HKEX
• 87.2% of level 2 and above employees (with access to a computer) have met compliance for ABC completion training</t>
    </r>
    <r>
      <rPr>
        <b/>
        <sz val="9.5"/>
        <rFont val="Inter Light"/>
      </rPr>
      <t xml:space="preserve">
•  </t>
    </r>
    <r>
      <rPr>
        <sz val="9.5"/>
        <rFont val="Inter Light"/>
      </rPr>
      <t>0 prosecutions</t>
    </r>
  </si>
  <si>
    <t xml:space="preserve">1. Resilience of Critical Infrastructure 
2. Data Privacy and Protection </t>
  </si>
  <si>
    <t>▪Achieve zero incidents per year through cybersecurity measures.
• Reduce Detect and Recovery time to under 24 hours for Cyber Attack incidents.</t>
  </si>
  <si>
    <t>• Zero P1 incidents or breaches in 2024.
• Zero Data Loss or privacy/security incidents recorded in 2024.</t>
  </si>
  <si>
    <t>GRI Contents Index</t>
  </si>
  <si>
    <t>Global Reporting Initiative (GRI) Index</t>
  </si>
  <si>
    <t>MMG has reported with reference to the GRI Standards for the period of 1 January 2024 to 31 December 2024.</t>
  </si>
  <si>
    <t>MMG material topic</t>
  </si>
  <si>
    <t>GRI Standard</t>
  </si>
  <si>
    <t>Description</t>
  </si>
  <si>
    <t xml:space="preserve">MMG response </t>
  </si>
  <si>
    <t>General Disclosures</t>
  </si>
  <si>
    <t>GRI 1: Foundation 2021</t>
  </si>
  <si>
    <t>Requirement 1</t>
  </si>
  <si>
    <r>
      <t>Apply the reporting principles</t>
    </r>
    <r>
      <rPr>
        <sz val="9.5"/>
        <color rgb="FF000000"/>
        <rFont val="Inter Light"/>
      </rPr>
      <t xml:space="preserve">
a. The organization shall apply all the reporting principles specified in section 4 of GRI 1: Foundation 2021.</t>
    </r>
  </si>
  <si>
    <t>This is available throughout the Report and the 2024 Databook</t>
  </si>
  <si>
    <t>Requirement 2</t>
  </si>
  <si>
    <r>
      <t>Report the disclosures in GRI 2: General Disclosures 2021</t>
    </r>
    <r>
      <rPr>
        <sz val="9.5"/>
        <color rgb="FF000000"/>
        <rFont val="Inter Light"/>
      </rPr>
      <t xml:space="preserve">
a. The organization shall report all disclosures in GRI 2: General Disclosures 2021.</t>
    </r>
  </si>
  <si>
    <t>This has been made and completed as set out in this tab, rows 18 - 48.</t>
  </si>
  <si>
    <t>Requirement 3</t>
  </si>
  <si>
    <r>
      <t xml:space="preserve">Determine material topics
</t>
    </r>
    <r>
      <rPr>
        <sz val="9.5"/>
        <color rgb="FF000000"/>
        <rFont val="Inter Light"/>
      </rPr>
      <t>a. determine its material topics;
b. review the GRI Sector Standard(s) that apply to its sector(s) and:
i. determine whether each topic in the applicable Sector Standard(s) is a material topic for the organization;
ii. list in the GRI content index any topics from the applicable Sector Standard(s) that the organization has determined as not material and explain why they are not material.</t>
    </r>
  </si>
  <si>
    <r>
      <t xml:space="preserve">This has been completed:
a. information available in </t>
    </r>
    <r>
      <rPr>
        <u/>
        <sz val="9.5"/>
        <rFont val="Inter Light"/>
      </rPr>
      <t>'Material topics - ESG KPIs'</t>
    </r>
    <r>
      <rPr>
        <sz val="9.5"/>
        <color rgb="FF000000"/>
        <rFont val="Inter Light"/>
      </rPr>
      <t xml:space="preserve"> tab
b. information available in this GRI Content Index, as set out below. </t>
    </r>
  </si>
  <si>
    <t>Requirement 4</t>
  </si>
  <si>
    <r>
      <t>Report the disclosures in GRI 3: Material Topics 2021</t>
    </r>
    <r>
      <rPr>
        <sz val="9.5"/>
        <color rgb="FF000000"/>
        <rFont val="Inter Light"/>
      </rPr>
      <t xml:space="preserve">
a. report its process of determining material topics using Disclosure 3-1;
b. report a list of its material topics using Disclosure 3-2;
c. report how it manages each material topic using Disclosure 3-3.</t>
    </r>
  </si>
  <si>
    <t xml:space="preserve">Throughout this Index, within each material topic section. </t>
  </si>
  <si>
    <t>Requirement 5</t>
  </si>
  <si>
    <r>
      <t xml:space="preserve">Report disclosures from the GRI Topic Standards for each material topic
</t>
    </r>
    <r>
      <rPr>
        <sz val="9.5"/>
        <color rgb="FF000000"/>
        <rFont val="Inter Light"/>
      </rPr>
      <t>a. report disclosures from the GRI Topic Standards for each material topic;
b. for each material topic covered in the applicable GRI Sector Standard(s), either:
i. report the disclosures from the GRI Topic Standards listed for that topic in the Sector Standard(s), or;
ii. provide the ‘not applicable’ reason for omission and the required explanation in the GRI content index.</t>
    </r>
  </si>
  <si>
    <t>Requirement 6</t>
  </si>
  <si>
    <r>
      <t>Provide reasons for omission for disclosures and requirements that the organisation cannot comply with</t>
    </r>
    <r>
      <rPr>
        <sz val="9.5"/>
        <color rgb="FF000000"/>
        <rFont val="Inter Light"/>
      </rPr>
      <t xml:space="preserve">
a. If the organization cannot comply with a disclosure or with a requirement in a disclosure for which reasons
for omission are permitted, the organization shall in the GRI content index:
i. specify the disclosure or the requirement it cannot comply with;
ii. provide one of the four reasons for omission included in Table 1 and the required explanation for that reason.</t>
    </r>
  </si>
  <si>
    <t>Requirement 7</t>
  </si>
  <si>
    <r>
      <t>Publish a GRI content index</t>
    </r>
    <r>
      <rPr>
        <sz val="9.5"/>
        <color rgb="FF000000"/>
        <rFont val="Inter Light"/>
      </rPr>
      <t xml:space="preserve">
a. publish a GRI content index that includes:
i. the title: GRI content index;
ii. the statement of use;
iii. the title of GRI 1 used;
iv. the title(s) of the GRI Sector Standard(s) that apply to the organization’s sector(s);
v. a list of the organization’s material topics;
vi. a list of the topics in the applicable GRI Sector Standard(s) determined as not material and an explanation for why they are not material;
vii. a list of the reported disclosures, including the disclosure titles;
viii. the titles of the GRI Standards and other sources that the reported disclosures come from;
ix. when the organization does not report GRI Topic Standard disclosures for a material topic from the applicable GRI Sector Standard(s), a list of the disclosures and the required reason for omission;
x. the GRI Sector Standard reference numbers for the disclosures from the applicable Sector Standard(s);
xi. the location where the information reported for each disclosure can be found;
xii. any reasons for omission used;
b. if it publishes a standalone sustainability report and the GRI content index is not included in the report itself, provide a link or reference to the GRI content index in the report.</t>
    </r>
  </si>
  <si>
    <t>Requirement 8</t>
  </si>
  <si>
    <r>
      <t xml:space="preserve">Provide a statement use
</t>
    </r>
    <r>
      <rPr>
        <sz val="9.5"/>
        <color rgb="FF000000"/>
        <rFont val="Inter Light"/>
      </rPr>
      <t>a. The organization shall include the following statement in its GRI content index:
[Name of organization] has reported in accordance with the GRI Standards for the period [reporting period start and end dates].</t>
    </r>
  </si>
  <si>
    <t xml:space="preserve">MMG has reported with reference to the GRI standards for the period 1 January 2024 to 31 December 2024. </t>
  </si>
  <si>
    <t>Requirement 9</t>
  </si>
  <si>
    <r>
      <t xml:space="preserve">Notify GRI
</t>
    </r>
    <r>
      <rPr>
        <sz val="9.5"/>
        <color rgb="FF000000"/>
        <rFont val="Inter Light"/>
      </rPr>
      <t>a. The organization shall notify GRI of the use of the GRI Standards and the statement of use by sending an email to reportregistration@globalreporting.org.</t>
    </r>
  </si>
  <si>
    <t xml:space="preserve">Notified via email. </t>
  </si>
  <si>
    <t>GRI 2: General disclosures 2021</t>
  </si>
  <si>
    <t>2-1</t>
  </si>
  <si>
    <r>
      <t>2-1 Organizational details</t>
    </r>
    <r>
      <rPr>
        <sz val="9.5"/>
        <color rgb="FF000000"/>
        <rFont val="Inter Light"/>
      </rPr>
      <t xml:space="preserve">
The organization shall:
a. report its legal name;
b. report its nature of ownership and legal form;
c. report the location of its headquarters;
d. report its countries of operation.</t>
    </r>
  </si>
  <si>
    <r>
      <t xml:space="preserve">a - d. </t>
    </r>
    <r>
      <rPr>
        <u/>
        <sz val="9.5"/>
        <rFont val="Inter Light"/>
      </rPr>
      <t>MMG 2024 Annual Report</t>
    </r>
    <r>
      <rPr>
        <sz val="9.5"/>
        <rFont val="Inter Light"/>
      </rPr>
      <t xml:space="preserve"> - Directors' Report pp.68-93; MMG 2024 Annual Report - General Information, p.138;  MMG 2023 Annual Report - Segment Information p.161; 2024 MMG Sustainability Report - Our business p.6-7;  </t>
    </r>
    <r>
      <rPr>
        <u/>
        <sz val="9.5"/>
        <rFont val="Inter Light"/>
      </rPr>
      <t>2024 MMG Sustainability Report</t>
    </r>
    <r>
      <rPr>
        <sz val="9.5"/>
        <rFont val="Inter Light"/>
      </rPr>
      <t xml:space="preserve"> - Our contribution</t>
    </r>
    <r>
      <rPr>
        <sz val="9.5"/>
        <color rgb="FFFF0000"/>
        <rFont val="Inter Light"/>
      </rPr>
      <t xml:space="preserve"> </t>
    </r>
    <r>
      <rPr>
        <sz val="9.5"/>
        <rFont val="Inter Light"/>
      </rPr>
      <t>p.5</t>
    </r>
  </si>
  <si>
    <t>2-2</t>
  </si>
  <si>
    <r>
      <t>2-2 Entities included in the organization’s sustainability reporting</t>
    </r>
    <r>
      <rPr>
        <sz val="9.5"/>
        <color rgb="FF000000"/>
        <rFont val="Inter Light"/>
      </rPr>
      <t xml:space="preserve">
The organization shall:
a. list all its entities included in its sustainability reporting;
b. if the organization has audited consolidated financial statements or financial information filed on public record, specify the differences between the list of entities included in its financial reporting and the list included in its sustainability reporting;
c. if the organization consists of multiple entities, explain the approach used for consolidating the information, including:
i. whether the approach involves adjustments to information for minority interests;
ii. how the approach takes into account mergers, acquisitions, and disposal of entities or parts of entities;
iii. whether and how the approach differs across the disclosures in this Standard and across material topics.</t>
    </r>
  </si>
  <si>
    <r>
      <t xml:space="preserve">a - </t>
    </r>
    <r>
      <rPr>
        <sz val="9.5"/>
        <rFont val="Inter Light"/>
      </rPr>
      <t xml:space="preserve">b. </t>
    </r>
    <r>
      <rPr>
        <u/>
        <sz val="9.5"/>
        <rFont val="Inter Light"/>
      </rPr>
      <t>MMG 2024 Annual Report</t>
    </r>
    <r>
      <rPr>
        <sz val="9.5"/>
        <color rgb="FF000000"/>
        <rFont val="Inter Light"/>
      </rPr>
      <t xml:space="preserve"> - Segment Informationp.161; MMG 2024 Annual Report - Investment in subsidiarie</t>
    </r>
    <r>
      <rPr>
        <sz val="9.5"/>
        <rFont val="Inter Light"/>
      </rPr>
      <t>s p.180</t>
    </r>
    <r>
      <rPr>
        <sz val="9.5"/>
        <color rgb="FF000000"/>
        <rFont val="Inter Light"/>
      </rPr>
      <t xml:space="preserve">.
Information about MMG's reporting boundary, scope and approach can be found in the 2024 Sustainability Report Databook - </t>
    </r>
    <r>
      <rPr>
        <u/>
        <sz val="9.5"/>
        <rFont val="Inter Light"/>
      </rPr>
      <t xml:space="preserve"> 'Overview'</t>
    </r>
    <r>
      <rPr>
        <sz val="9.5"/>
        <color rgb="FF000000"/>
        <rFont val="Inter Light"/>
      </rPr>
      <t xml:space="preserve">.
c. and c. i. </t>
    </r>
    <r>
      <rPr>
        <sz val="9.5"/>
        <rFont val="Inter Light"/>
      </rPr>
      <t xml:space="preserve">MMG 2024 Annual Report </t>
    </r>
    <r>
      <rPr>
        <sz val="9.5"/>
        <color rgb="FF000000"/>
        <rFont val="Inter Light"/>
      </rPr>
      <t>- Directors' Repor</t>
    </r>
    <r>
      <rPr>
        <sz val="9.5"/>
        <rFont val="Inter Light"/>
      </rPr>
      <t>t  pp.68-93</t>
    </r>
    <r>
      <rPr>
        <sz val="9.5"/>
        <color rgb="FF000000"/>
        <rFont val="Inter Light"/>
      </rPr>
      <t xml:space="preserve">
</t>
    </r>
    <r>
      <rPr>
        <sz val="9.5"/>
        <rFont val="Inter Light"/>
      </rPr>
      <t>c. ii. On 22 March 2024, MMG completed the acquisition of the Khoemac</t>
    </r>
    <r>
      <rPr>
        <u/>
        <sz val="9.5"/>
        <rFont val="Inter Light"/>
      </rPr>
      <t>a</t>
    </r>
    <r>
      <rPr>
        <sz val="9.5"/>
        <rFont val="Inter Light"/>
      </rPr>
      <t xml:space="preserve">u copper operation in Botswana. In February 2025, MMG announced its intention to acquire Anglo American Plc's Nickel assets in Brazil. This transaction to be completed in Q3 2025. </t>
    </r>
    <r>
      <rPr>
        <sz val="9.5"/>
        <color rgb="FF000000"/>
        <rFont val="Inter Light"/>
      </rPr>
      <t xml:space="preserve">
c. iii. 2024 Sustainability Report Databook - </t>
    </r>
    <r>
      <rPr>
        <u/>
        <sz val="9.5"/>
        <rFont val="Inter Light"/>
      </rPr>
      <t>'Material topics-ESG KPIs'</t>
    </r>
    <r>
      <rPr>
        <sz val="9.5"/>
        <color rgb="FF000000"/>
        <rFont val="Inter Light"/>
      </rPr>
      <t>.</t>
    </r>
  </si>
  <si>
    <t>2-3</t>
  </si>
  <si>
    <r>
      <t>2-3 Reporting period, frequency and contact point</t>
    </r>
    <r>
      <rPr>
        <sz val="9.5"/>
        <color rgb="FF000000"/>
        <rFont val="Inter Light"/>
      </rPr>
      <t xml:space="preserve">
The organization shall:
a. specify the reporting period for, and the frequency of, its sustainability reporting;
b. specify the reporting period for its financial reporting and, if it does not align with the period for its sustainability reporting, explain the reason for this;
c. report the publication date of the report or reported information;
d. specify the contact point for questions about the report or reported information.</t>
    </r>
  </si>
  <si>
    <r>
      <t>a. 1 January 2024 - 31 December 2024,with reporting undertaken annually.
b. 1 January 2024 - 31 December 2024.
c.</t>
    </r>
    <r>
      <rPr>
        <sz val="9.5"/>
        <rFont val="Inter Light"/>
      </rPr>
      <t xml:space="preserve"> Report was published on 1 May 2025</t>
    </r>
    <r>
      <rPr>
        <sz val="9.5"/>
        <color rgb="FF000000"/>
        <rFont val="Inter Light"/>
      </rPr>
      <t xml:space="preserve">.
d. Contact details for questions about the Sustainability Report, or sustainability-related topics more generally, can be found at mmg.com under Contact Us. </t>
    </r>
  </si>
  <si>
    <t>2-4</t>
  </si>
  <si>
    <r>
      <t>2-4 Restatements of information</t>
    </r>
    <r>
      <rPr>
        <sz val="9.5"/>
        <color rgb="FF000000"/>
        <rFont val="Inter Light"/>
      </rPr>
      <t xml:space="preserve">
The organization shall:
a. report restatements of information made from previous reporting periods and explain:
i. the reasons for the restatements;
ii. the effect of the restatements.</t>
    </r>
  </si>
  <si>
    <t>• Stated accordingly in either the report proper or in this Index.</t>
  </si>
  <si>
    <t>2-5</t>
  </si>
  <si>
    <r>
      <t xml:space="preserve">2-5 External assurance
</t>
    </r>
    <r>
      <rPr>
        <sz val="9.5"/>
        <color rgb="FF000000"/>
        <rFont val="Inter Light"/>
      </rPr>
      <t>The organization shall:
a. describe its policy and practice for seeking external assurance, including whether and how the highest governance body and senior executives are involved;
b. if the organization’s sustainability reporting has been externally assured:
i. provide a link or reference to the external assurance report(s) or assurance statement(s);
ii. describe what has been assured and on what basis, including the assurance standards used, the level of assurance obtained, and any limitations of the assurance process;
iii. describe the relationship between the organization and the assurance provider.</t>
    </r>
  </si>
  <si>
    <r>
      <t>a. MMG's Sustainability Report has received a limited external assurance since its inception, with the Governance, Renumeration, Nomination and Sustainability (GRNS) Committee of the MMG Board charged with reviewing and approving scope of the assurance, as well as the release of the report.
b. i. MMG 2024 Sustainability Report - Independ</t>
    </r>
    <r>
      <rPr>
        <sz val="9.5"/>
        <rFont val="Inter Light"/>
      </rPr>
      <t xml:space="preserve">ent Assurance Statement, on the </t>
    </r>
    <r>
      <rPr>
        <u/>
        <sz val="9.5"/>
        <rFont val="Inter Light"/>
      </rPr>
      <t>'Assurance Statement</t>
    </r>
    <r>
      <rPr>
        <sz val="9.5"/>
        <rFont val="Inter Light"/>
      </rPr>
      <t>' tab</t>
    </r>
    <r>
      <rPr>
        <sz val="9.5"/>
        <color rgb="FF000000"/>
        <rFont val="Inter Light"/>
      </rPr>
      <t xml:space="preserve">
b. ii. MMG has engaged CECEP (HK) Advisory Company Limited to carry out an independent limited assurance procedure on its Sustainability Report since 2019, guided by the ICMM Assurance Procedure as pe</t>
    </r>
    <r>
      <rPr>
        <sz val="9.5"/>
        <rFont val="Inter Light"/>
      </rPr>
      <t>r the Independent Assurance Statement on  the 'Independednt Assurance Statement' tab.</t>
    </r>
    <r>
      <rPr>
        <sz val="9.5"/>
        <color rgb="FF000000"/>
        <rFont val="Inter Light"/>
      </rPr>
      <t xml:space="preserve"> CECEP (HK) Advisory Company is an independent entity and engaged through a contracting process to deliver the required services.  </t>
    </r>
  </si>
  <si>
    <t>2-6</t>
  </si>
  <si>
    <r>
      <t>2-6 Activities, value chain and other business relationships</t>
    </r>
    <r>
      <rPr>
        <sz val="9.5"/>
        <rFont val="Inter Light"/>
      </rPr>
      <t xml:space="preserve">
The organization shall:
a. report the sector(s) in which it is active;
b. describe its value chain, including:
i. the organization’s activities, products, services, and markets served;
ii. the organization’s supply chain;
iii. the entities downstream from the organization and their activities;
c. report other relevant business relationships;
d. describe significant changes in 2-6-a, 2-6-b, and 2-6-c compared to the previous reporting period.</t>
    </r>
  </si>
  <si>
    <r>
      <t xml:space="preserve">a. </t>
    </r>
    <r>
      <rPr>
        <u/>
        <sz val="9.5"/>
        <rFont val="Inter Light"/>
      </rPr>
      <t>MMG 2024 Annual Report</t>
    </r>
    <r>
      <rPr>
        <sz val="9.5"/>
        <color rgb="FF000000"/>
        <rFont val="Inter Light"/>
      </rPr>
      <t xml:space="preserve"> - General Informat</t>
    </r>
    <r>
      <rPr>
        <sz val="9.5"/>
        <rFont val="Inter Light"/>
      </rPr>
      <t>ion, p.138</t>
    </r>
    <r>
      <rPr>
        <sz val="9.5"/>
        <color rgb="FF000000"/>
        <rFont val="Inter Light"/>
      </rPr>
      <t>;</t>
    </r>
    <r>
      <rPr>
        <u/>
        <sz val="9.5"/>
        <rFont val="Inter Light"/>
      </rPr>
      <t xml:space="preserve"> MMG 2024 Modern Slavery Statement </t>
    </r>
    <r>
      <rPr>
        <sz val="9.5"/>
        <color rgb="FF000000"/>
        <rFont val="Inter Light"/>
      </rPr>
      <t>- Our Supply Cha</t>
    </r>
    <r>
      <rPr>
        <sz val="9.5"/>
        <rFont val="Inter Light"/>
      </rPr>
      <t>in p.6-9
b. i. MMG 2024 Annual Report</t>
    </r>
    <r>
      <rPr>
        <sz val="9.5"/>
        <color rgb="FF000000"/>
        <rFont val="Inter Light"/>
      </rPr>
      <t xml:space="preserve"> - General Informa</t>
    </r>
    <r>
      <rPr>
        <sz val="9.5"/>
        <rFont val="Inter Light"/>
      </rPr>
      <t>tion, p.138</t>
    </r>
    <r>
      <rPr>
        <sz val="9.5"/>
        <color rgb="FF000000"/>
        <rFont val="Inter Light"/>
      </rPr>
      <t>; MMG 2024 Annual Report - ESG Approach and Performance - Product Stewar</t>
    </r>
    <r>
      <rPr>
        <sz val="9.5"/>
        <rFont val="Inter Light"/>
      </rPr>
      <t>dship p.116; MMG 2024 Modern Slavery Statement - Our Supply Chain p.6-9
b. ii. MMG 2024 Annual Report - ESG Approach and Performance - Supply Chain p.116; MMG 2023 Modern Slavery Statement - Our Supply Chain p.6-9
b. iii. MMG 2024 Annual Report - ESG Approach and Performance - Supply Chain and Product stewardship p.116
c. MMG 2024 Annual Report - Directors' Report  pp.68-93
d. No significant changes in 2-6-a, 2-6-b, or 2-6-c during 2024.</t>
    </r>
  </si>
  <si>
    <t>2-7</t>
  </si>
  <si>
    <r>
      <t>2-7 Employees</t>
    </r>
    <r>
      <rPr>
        <sz val="9.5"/>
        <color rgb="FF000000"/>
        <rFont val="Inter Light"/>
      </rPr>
      <t xml:space="preserve">
The organization shall:
a. report the total number of employees, and a breakdown of this total by gender and by region;
b. report the total number of:
i. permanent employees, and a breakdown by gender and by region;
ii. temporary employees, and a breakdown by gender and by region;
iii. non-guaranteed hours employees, and a breakdown by gender and by region;
iv. full-time employees, and a breakdown by gender and by region;
v. part-time employees, and a breakdown by gender and by region;
c. describe the methodologies and assumptions used to compile the data, including whether the numbers are reported:
i. in head count, full-time equivalent (FTE), or using another methodology;
ii. at the end of the reporting period, as an average across the reporting period, or using another methodology;
d. report contextual information necessary to understand the data reported under 2-7-a and 2-7-b;
e. describe significant fluctuations in the number of employees during the reporting period and between reporting periods.</t>
    </r>
  </si>
  <si>
    <r>
      <t>a - b. See the</t>
    </r>
    <r>
      <rPr>
        <sz val="9.5"/>
        <rFont val="Inter Light"/>
      </rPr>
      <t xml:space="preserve"> </t>
    </r>
    <r>
      <rPr>
        <u/>
        <sz val="9.5"/>
        <rFont val="Inter Light"/>
      </rPr>
      <t>'People and Culture'</t>
    </r>
    <r>
      <rPr>
        <sz val="9.5"/>
        <rFont val="Inter Light"/>
      </rPr>
      <t xml:space="preserve"> tab</t>
    </r>
    <r>
      <rPr>
        <sz val="9.5"/>
        <color rgb="FF000000"/>
        <rFont val="Inter Light"/>
      </rPr>
      <t xml:space="preserve"> in this Databook
c. i. MMG reports its people numbers in head count.
c. ii. Headcount for MMG permanent employees is at 31 December 2024. For temporary, this is an average of the total workforce throughout the course of the year.
d. In line with our HKEx listing requirements, permanent employees are those directly employed by MMG. Temporary employees include contractors, consultants and other short-term engagements.
</t>
    </r>
    <r>
      <rPr>
        <sz val="9.5"/>
        <rFont val="Inter Light"/>
      </rPr>
      <t xml:space="preserve">
e. In 2024, MMG temporary workforce significantly increased at both of our Kinsevere and Las Bambas operations. This was due to the ongoing works and ramp up of the Kinsevere Expansion Project at Kinsevere, and at Las Bambas, the beginning of works at Chalcobamba pit, as well as increased exploration and development work. Our permanent employees remained largely consistent during this period.  </t>
    </r>
  </si>
  <si>
    <t>2-8</t>
  </si>
  <si>
    <r>
      <t>2-8 Workers who are not employees</t>
    </r>
    <r>
      <rPr>
        <sz val="9.5"/>
        <color rgb="FF000000"/>
        <rFont val="Inter Light"/>
      </rPr>
      <t xml:space="preserve">
The organization shall:
a. report the total number of workers who are not employees and whose work is controlled by the organization and describe:
i. the most common types of worker and their contractual relationship with the organization;
ii. the type of work they perform;
b. describe the methodologies and assumptions used to compile the data, including whether the number of workers who are not employees is reported:
i. in head count, full-time equivalent (FTE), or using another methodology;
ii. at the end of the reporting period, as an average across the reporting period, or using another methodology;
c. describe significant fluctuations in the number of workers who are not employees during the reporting period and between reporting periods.</t>
    </r>
  </si>
  <si>
    <t xml:space="preserve">MMG does not disclose against GRI 2-8 as it does not collect this information. MMG discloses information relating to contractors, consultants and other short-term engagements under GRI 2-7 as temporary employees. </t>
  </si>
  <si>
    <t>2-9</t>
  </si>
  <si>
    <r>
      <t>2-9 Governance structure and composition</t>
    </r>
    <r>
      <rPr>
        <sz val="9.5"/>
        <color rgb="FF000000"/>
        <rFont val="Inter Light"/>
      </rPr>
      <t xml:space="preserve">
The organization shall:
a. describe its governance structure, including committees of the highest governance body;
b. list the committees of the highest governance body that are responsible for decision-making on and overseeing the management of the organization’s impacts on the economy, environment, and people;
c. describe the composition of the highest governance body and its committees by:
i. executive and non-executive members;
ii. independence;
iii. tenure of members on the governance body;
iv. number of other significant positions and commitments held by each member, and the nature of the commitments;
v. gender;
vi. under-represented social groups;
vii. competencies relevant to the impacts of the organization;
viii. stakeholder representation.</t>
    </r>
  </si>
  <si>
    <r>
      <t xml:space="preserve">a. </t>
    </r>
    <r>
      <rPr>
        <u/>
        <sz val="9.5"/>
        <rFont val="Inter Light"/>
      </rPr>
      <t>MMG 2024 Annual Report</t>
    </r>
    <r>
      <rPr>
        <sz val="9.5"/>
        <rFont val="Inter Light"/>
      </rPr>
      <t xml:space="preserve"> - Corporate Governance Report pp. 94-109.
</t>
    </r>
    <r>
      <rPr>
        <sz val="9.5"/>
        <color rgb="FF000000"/>
        <rFont val="Inter Light"/>
      </rPr>
      <t xml:space="preserve">
b.</t>
    </r>
    <r>
      <rPr>
        <sz val="9.5"/>
        <rFont val="Inter Light"/>
      </rPr>
      <t xml:space="preserve"> MMG 2024 Annual Report - Corporate Governance Report - Board Committees pp. 101-103.</t>
    </r>
    <r>
      <rPr>
        <sz val="9.5"/>
        <color rgb="FF000000"/>
        <rFont val="Inter Light"/>
      </rPr>
      <t xml:space="preserve">
c. i-viii. </t>
    </r>
    <r>
      <rPr>
        <sz val="9.5"/>
        <rFont val="Inter Light"/>
      </rPr>
      <t>MMG 2024 Annual Report -</t>
    </r>
    <r>
      <rPr>
        <sz val="9.5"/>
        <color rgb="FF000000"/>
        <rFont val="Inter Light"/>
      </rPr>
      <t xml:space="preserve"> Director's Re</t>
    </r>
    <r>
      <rPr>
        <sz val="9.5"/>
        <rFont val="Inter Light"/>
      </rPr>
      <t>port - pp. 68-93</t>
    </r>
    <r>
      <rPr>
        <sz val="9.5"/>
        <color rgb="FF000000"/>
        <rFont val="Inter Light"/>
      </rPr>
      <t>; MMG 2024 Annual Report - Corporate Governance Repor</t>
    </r>
    <r>
      <rPr>
        <sz val="9.5"/>
        <rFont val="Inter Light"/>
      </rPr>
      <t>t pp. 94-109;</t>
    </r>
    <r>
      <rPr>
        <sz val="9.5"/>
        <color rgb="FF000000"/>
        <rFont val="Inter Light"/>
      </rPr>
      <t xml:space="preserve">
See </t>
    </r>
    <r>
      <rPr>
        <u/>
        <sz val="9.5"/>
        <rFont val="Inter Light"/>
      </rPr>
      <t>'Ethical Business Conduct'</t>
    </r>
    <r>
      <rPr>
        <sz val="9.5"/>
        <color rgb="FF000000"/>
        <rFont val="Inter Light"/>
      </rPr>
      <t xml:space="preserve"> tab in this Databook</t>
    </r>
  </si>
  <si>
    <t>2-10</t>
  </si>
  <si>
    <r>
      <t>2-10 Nomination and selection of the highest governance body</t>
    </r>
    <r>
      <rPr>
        <sz val="9.5"/>
        <color rgb="FF000000"/>
        <rFont val="Inter Light"/>
      </rPr>
      <t xml:space="preserve">
The organization shall:
a. describe the nomination and selection processes for the highest governance body and its committees;
b. describe the criteria used for nominating and selecting highest governance body members, including whether and how the following are taken into consideration:
i. views of stakeholders (including shareholders);
ii. diversity;
iii. independence;
iv. competencies relevant to the impacts of the organization.</t>
    </r>
  </si>
  <si>
    <r>
      <t xml:space="preserve">a-b </t>
    </r>
    <r>
      <rPr>
        <u/>
        <sz val="9.5"/>
        <rFont val="Inter Light"/>
      </rPr>
      <t>MMG 2024 Annual Report</t>
    </r>
    <r>
      <rPr>
        <sz val="9.5"/>
        <color rgb="FF000000"/>
        <rFont val="Inter Light"/>
      </rPr>
      <t xml:space="preserve"> - Corporate Governance Repor</t>
    </r>
    <r>
      <rPr>
        <sz val="9.5"/>
        <rFont val="Inter Light"/>
      </rPr>
      <t>t pp. 94-109;</t>
    </r>
  </si>
  <si>
    <t>2-11</t>
  </si>
  <si>
    <r>
      <t>2-11 Chair of the highest governance body</t>
    </r>
    <r>
      <rPr>
        <sz val="9.5"/>
        <color rgb="FF000000"/>
        <rFont val="Inter Light"/>
      </rPr>
      <t xml:space="preserve">
The organization shall:
a. report whether the chair of the highest governance body is also a senior executive in the organization;
b. if the chair is also a senior executive, explain their function within the organization’s management, the reasons for this arrangement, and how conflicts of interest are prevented and mitigated.</t>
    </r>
  </si>
  <si>
    <r>
      <t xml:space="preserve">a-b. </t>
    </r>
    <r>
      <rPr>
        <u/>
        <sz val="9.5"/>
        <rFont val="Inter Light"/>
      </rPr>
      <t>MMG 2024 Annual Report</t>
    </r>
    <r>
      <rPr>
        <sz val="9.5"/>
        <color rgb="FF18A6DE"/>
        <rFont val="Inter Light"/>
      </rPr>
      <t xml:space="preserve"> </t>
    </r>
    <r>
      <rPr>
        <sz val="9.5"/>
        <color rgb="FF000000"/>
        <rFont val="Inter Light"/>
      </rPr>
      <t>- Director'</t>
    </r>
    <r>
      <rPr>
        <sz val="9.5"/>
        <rFont val="Inter Light"/>
      </rPr>
      <t>s Report - pp. 68-93</t>
    </r>
  </si>
  <si>
    <t>2-12</t>
  </si>
  <si>
    <r>
      <t>2-12 Role of the highest governance body in overseeing the management of impacts</t>
    </r>
    <r>
      <rPr>
        <sz val="9.5"/>
        <color rgb="FF000000"/>
        <rFont val="Inter Light"/>
      </rPr>
      <t xml:space="preserve">
The organization shall:
a. describe the role of the highest governance body and of senior executives in developing, approving, and updating the organization’s purpose, value or mission statements, strategies, policies, and goals related to sustainable development;
b. describe the role of the highest governance body in overseeing the organization’s due diligence and other processes to identify and manage the organization’s impacts on the economy, environment, and people, including:
i. whether and how the highest governance body engages with stakeholders to support these processes;
ii. how the highest governance body considers the outcomes of these processes;
c. describe the role of the highest governance body in reviewing the effectiveness of the organization’s processes as described in 2-12-b, and report the frequency of this review.</t>
    </r>
  </si>
  <si>
    <r>
      <t>a</t>
    </r>
    <r>
      <rPr>
        <sz val="9.5"/>
        <rFont val="Inter Light"/>
      </rPr>
      <t xml:space="preserve"> - c.  </t>
    </r>
    <r>
      <rPr>
        <u/>
        <sz val="9.5"/>
        <rFont val="Inter Light"/>
      </rPr>
      <t>MMG 2024 Annual Report</t>
    </r>
    <r>
      <rPr>
        <sz val="9.5"/>
        <rFont val="Inter Light"/>
      </rPr>
      <t xml:space="preserve"> - ESG Approach and Performance pp.110-123;  MMG 2024 Annual Report</t>
    </r>
    <r>
      <rPr>
        <sz val="9.5"/>
        <color rgb="FF000000"/>
        <rFont val="Inter Light"/>
      </rPr>
      <t xml:space="preserve"> - Corporate Governance Report - Communication with shareholders and inve</t>
    </r>
    <r>
      <rPr>
        <sz val="9.5"/>
        <rFont val="Inter Light"/>
      </rPr>
      <t>stors pp.106-107</t>
    </r>
  </si>
  <si>
    <t>2-13</t>
  </si>
  <si>
    <r>
      <t>2-13 Delegation of responsibility for managing impacts</t>
    </r>
    <r>
      <rPr>
        <sz val="9.5"/>
        <color rgb="FF000000"/>
        <rFont val="Inter Light"/>
      </rPr>
      <t xml:space="preserve">
The organization shall:
a. describe how the highest governance body delegates responsibility for managing the organization’s impacts on the economy, environment, and people, including:
i. whether it has appointed any senior executives with responsibility for the management of impacts;
ii. whether it has delegated responsibility for the management of impacts to other employees;
b. describe the process and frequency for senior executives or other employees to report back to the highest governance body on the management of the organization’s impacts on the economy, environment, and people.</t>
    </r>
  </si>
  <si>
    <r>
      <t xml:space="preserve">a. i-ii. </t>
    </r>
    <r>
      <rPr>
        <u/>
        <sz val="9.5"/>
        <rFont val="Inter Light"/>
      </rPr>
      <t>MMG 2024 Annual Report</t>
    </r>
    <r>
      <rPr>
        <sz val="9.5"/>
        <color rgb="FF000000"/>
        <rFont val="Inter Light"/>
      </rPr>
      <t xml:space="preserve"> - ESG Approach and Performance </t>
    </r>
    <r>
      <rPr>
        <sz val="9.5"/>
        <rFont val="Inter Light"/>
      </rPr>
      <t>pp.110-123; MMG</t>
    </r>
    <r>
      <rPr>
        <sz val="9.5"/>
        <color rgb="FF000000"/>
        <rFont val="Inter Light"/>
      </rPr>
      <t xml:space="preserve"> 2024 Annual Report - Corporate Governance Report </t>
    </r>
    <r>
      <rPr>
        <sz val="9.5"/>
        <rFont val="Inter Light"/>
      </rPr>
      <t>pp.94-109</t>
    </r>
    <r>
      <rPr>
        <sz val="9.5"/>
        <color rgb="FF000000"/>
        <rFont val="Inter Light"/>
      </rPr>
      <t xml:space="preserve">
b</t>
    </r>
    <r>
      <rPr>
        <sz val="9.5"/>
        <rFont val="Inter Light"/>
      </rPr>
      <t xml:space="preserve">.  MMG 2024 Annual Report - Corporate Governance Report pp. 94-109; MMG </t>
    </r>
    <r>
      <rPr>
        <sz val="9.5"/>
        <color rgb="FF000000"/>
        <rFont val="Inter Light"/>
      </rPr>
      <t xml:space="preserve">2024 Annual Report - ESG Approach and Performance </t>
    </r>
    <r>
      <rPr>
        <sz val="9.5"/>
        <rFont val="Inter Light"/>
      </rPr>
      <t xml:space="preserve">pp.110-123; </t>
    </r>
    <r>
      <rPr>
        <u/>
        <sz val="9.5"/>
        <rFont val="Inter Light"/>
      </rPr>
      <t>MMG 2024 Modern Slavery Statement</t>
    </r>
    <r>
      <rPr>
        <sz val="9.5"/>
        <rFont val="Inter Light"/>
      </rPr>
      <t xml:space="preserve"> p.6-9</t>
    </r>
  </si>
  <si>
    <t>2-14</t>
  </si>
  <si>
    <r>
      <t>2-14 Role of the highest governance body in sustainability reporting</t>
    </r>
    <r>
      <rPr>
        <sz val="9.5"/>
        <color rgb="FF000000"/>
        <rFont val="Inter Light"/>
      </rPr>
      <t xml:space="preserve">
The organization shall:
a. report whether the highest governance body is responsible for reviewing and approving the reported information, including the organization’s material topics, and if so, describe the process for reviewing and approving the information;
b. if the highest governance body is not responsible for reviewing and approving the reported information, including the organization’s material topics, explain the reason for this.</t>
    </r>
  </si>
  <si>
    <r>
      <rPr>
        <sz val="9.5"/>
        <rFont val="Inter Light"/>
      </rPr>
      <t xml:space="preserve">• </t>
    </r>
    <r>
      <rPr>
        <u/>
        <sz val="9.5"/>
        <rFont val="Inter Light"/>
      </rPr>
      <t>MMG 2024 Annual Report</t>
    </r>
    <r>
      <rPr>
        <sz val="9.5"/>
        <rFont val="Inter Light"/>
      </rPr>
      <t xml:space="preserve"> - ESG Approach and Performance pp.110-123
</t>
    </r>
    <r>
      <rPr>
        <sz val="9.5"/>
        <color rgb="FF000000"/>
        <rFont val="Inter Light"/>
      </rPr>
      <t xml:space="preserve">
MMG's GRNS Committee of the Board is involved in both the review and final approval of the Company's Sustainability Report. This includes reviewing and endorsing the material topics for the reporting period. This is done through GRNS meetings throughout the year, with Circulars shared as required. The GRNS Committee is also the owner of MMG's Sustainability Framework, with is reported against every 3 months and any updates to this Framework must be approved by both the Executive Committee and the GRNS before being actioned. </t>
    </r>
  </si>
  <si>
    <t>2-15</t>
  </si>
  <si>
    <r>
      <t>2-15 Conflicts of interest</t>
    </r>
    <r>
      <rPr>
        <sz val="9.5"/>
        <color rgb="FF000000"/>
        <rFont val="Inter Light"/>
      </rPr>
      <t xml:space="preserve">
The organization shall:
a. describe the processes for the highest governance body to ensure that conflicts of interest are prevented and mitigated;
b. report whether conflicts of interest are disclosed to stakeholders, including, at a minimum, conflicts of interest relating to:
i. cross-board membership;
ii. cross-shareholding with suppliers and other stakeholders;
iii. existence of controlling shareholders;
iv. related parties, their relationships, transactions, and outstanding balances.</t>
    </r>
  </si>
  <si>
    <r>
      <t xml:space="preserve">a-b. </t>
    </r>
    <r>
      <rPr>
        <u/>
        <sz val="9.5"/>
        <rFont val="Inter Light"/>
      </rPr>
      <t>MMG 2024 Annual Report</t>
    </r>
    <r>
      <rPr>
        <sz val="9.5"/>
        <color rgb="FF000000"/>
        <rFont val="Inter Light"/>
      </rPr>
      <t xml:space="preserve"> - ESG Approach and Performance - Business </t>
    </r>
    <r>
      <rPr>
        <sz val="9.5"/>
        <rFont val="Inter Light"/>
      </rPr>
      <t>Ethics p.111</t>
    </r>
    <r>
      <rPr>
        <sz val="9.5"/>
        <color rgb="FF000000"/>
        <rFont val="Inter Light"/>
      </rPr>
      <t>; MMG 2024 Annual Report - Corporate Governance Report - Role and func</t>
    </r>
    <r>
      <rPr>
        <sz val="9.5"/>
        <rFont val="Inter Light"/>
      </rPr>
      <t>tion p.96</t>
    </r>
    <r>
      <rPr>
        <sz val="9.5"/>
        <color rgb="FF000000"/>
        <rFont val="Inter Light"/>
      </rPr>
      <t>; MMG 2024 Annual Report - Corpora</t>
    </r>
    <r>
      <rPr>
        <sz val="9.5"/>
        <rFont val="Inter Light"/>
      </rPr>
      <t>te Governance Report - Communication with shareholders and investors pp.106-107.</t>
    </r>
  </si>
  <si>
    <t>2-16</t>
  </si>
  <si>
    <r>
      <t xml:space="preserve">2-16 Communication of critical concerns
</t>
    </r>
    <r>
      <rPr>
        <sz val="9.5"/>
        <color rgb="FF000000"/>
        <rFont val="Inter Light"/>
      </rPr>
      <t>The organization shall:</t>
    </r>
    <r>
      <rPr>
        <b/>
        <sz val="9.5"/>
        <color rgb="FF000000"/>
        <rFont val="Inter Light"/>
      </rPr>
      <t xml:space="preserve">
</t>
    </r>
    <r>
      <rPr>
        <sz val="9.5"/>
        <color rgb="FF000000"/>
        <rFont val="Inter Light"/>
      </rPr>
      <t>a. describe whether and how critical concerns are communicated to the highest governance body;
b. report the total number and the nature of critical concerns that were communicated to the highest governance body during the reporting period.</t>
    </r>
  </si>
  <si>
    <r>
      <t xml:space="preserve">a. </t>
    </r>
    <r>
      <rPr>
        <u/>
        <sz val="9.5"/>
        <rFont val="Inter Light"/>
      </rPr>
      <t>MMG 2024 Annual Report</t>
    </r>
    <r>
      <rPr>
        <sz val="9.5"/>
        <color rgb="FF000000"/>
        <rFont val="Inter Light"/>
      </rPr>
      <t xml:space="preserve"> - Corporate Governance Rep</t>
    </r>
    <r>
      <rPr>
        <sz val="9.5"/>
        <rFont val="Inter Light"/>
      </rPr>
      <t>ort pp. 94-109;</t>
    </r>
    <r>
      <rPr>
        <sz val="9.5"/>
        <color rgb="FF000000"/>
        <rFont val="Inter Light"/>
      </rPr>
      <t xml:space="preserve"> </t>
    </r>
    <r>
      <rPr>
        <u/>
        <sz val="9.5"/>
        <rFont val="Inter Light"/>
      </rPr>
      <t>MMG 2024 Modern Slavery Statement</t>
    </r>
    <r>
      <rPr>
        <sz val="9.5"/>
        <rFont val="Inter Light"/>
      </rPr>
      <t xml:space="preserve"> p.6-9</t>
    </r>
    <r>
      <rPr>
        <sz val="9.5"/>
        <color rgb="FF000000"/>
        <rFont val="Inter Light"/>
      </rPr>
      <t xml:space="preserve">
b. MMG does not report on GRI 2-16 b due to confidentiality of the concerns. MMG and its Board takes critical concerns very seriously and actions them as required. </t>
    </r>
  </si>
  <si>
    <t>2-17</t>
  </si>
  <si>
    <r>
      <t xml:space="preserve">2-17 Collective knowledge of the highest governance body
</t>
    </r>
    <r>
      <rPr>
        <sz val="9.5"/>
        <color rgb="FF000000"/>
        <rFont val="Inter Light"/>
      </rPr>
      <t>The organization shall:
a. report measures taken to advance the collective knowledge, skills, and experience of the highest governance body on sustainable development.</t>
    </r>
  </si>
  <si>
    <r>
      <t xml:space="preserve">a. </t>
    </r>
    <r>
      <rPr>
        <u/>
        <sz val="9.5"/>
        <rFont val="Inter Light"/>
      </rPr>
      <t>MMG 2024 Annual Report</t>
    </r>
    <r>
      <rPr>
        <sz val="9.5"/>
        <color rgb="FF000000"/>
        <rFont val="Inter Light"/>
      </rPr>
      <t xml:space="preserve"> - ESG Approach and Performance - Business Ethic</t>
    </r>
    <r>
      <rPr>
        <sz val="9.5"/>
        <rFont val="Inter Light"/>
      </rPr>
      <t>s p.111-112</t>
    </r>
    <r>
      <rPr>
        <sz val="9.5"/>
        <color rgb="FF000000"/>
        <rFont val="Inter Light"/>
      </rPr>
      <t xml:space="preserve">; </t>
    </r>
    <r>
      <rPr>
        <sz val="9.5"/>
        <rFont val="Inter Light"/>
      </rPr>
      <t>MMG 2024 Annual Report - Co</t>
    </r>
    <r>
      <rPr>
        <sz val="9.5"/>
        <color rgb="FF000000"/>
        <rFont val="Inter Light"/>
      </rPr>
      <t>rporate Governance Re</t>
    </r>
    <r>
      <rPr>
        <sz val="9.5"/>
        <rFont val="Inter Light"/>
      </rPr>
      <t>port pp. 94-109</t>
    </r>
  </si>
  <si>
    <t>2-18</t>
  </si>
  <si>
    <r>
      <t xml:space="preserve">2-18 Evaluation of the performance of the highest governance body
</t>
    </r>
    <r>
      <rPr>
        <sz val="9.5"/>
        <color rgb="FF000000"/>
        <rFont val="Inter Light"/>
      </rPr>
      <t>The organization shall:
a. describe the processes for evaluating the performance of the highest governance body in overseeing the management of the organization’s impacts on the economy, environment, and people;
b. report whether the evaluations are independent or not, and the frequency of the evaluations;
c. describe actions taken in response to the evaluations, including changes to the composition of the highest governance body and organizational practices.</t>
    </r>
  </si>
  <si>
    <r>
      <t xml:space="preserve">a -c.  </t>
    </r>
    <r>
      <rPr>
        <u/>
        <sz val="9.5"/>
        <rFont val="Inter Light"/>
      </rPr>
      <t>MMG 2024 Annual Report</t>
    </r>
    <r>
      <rPr>
        <sz val="9.5"/>
        <color rgb="FF000000"/>
        <rFont val="Inter Light"/>
      </rPr>
      <t xml:space="preserve"> - Corporate Governance Report pp. 94-109; </t>
    </r>
    <r>
      <rPr>
        <u/>
        <sz val="9.5"/>
        <rFont val="Inter Light"/>
      </rPr>
      <t>Terms of Reference of the Audit and Risk Management Committee</t>
    </r>
    <r>
      <rPr>
        <sz val="9.5"/>
        <color rgb="FF000000"/>
        <rFont val="Inter Light"/>
      </rPr>
      <t xml:space="preserve">
b-c</t>
    </r>
    <r>
      <rPr>
        <sz val="9.5"/>
        <rFont val="Inter Light"/>
      </rPr>
      <t>. MMG 2024 Annual Report - Corporate Governance Report pp. 94-109</t>
    </r>
  </si>
  <si>
    <t>2-19</t>
  </si>
  <si>
    <r>
      <t xml:space="preserve">2-19 Remuneration policies
</t>
    </r>
    <r>
      <rPr>
        <sz val="9.5"/>
        <color rgb="FF000000"/>
        <rFont val="Inter Light"/>
      </rPr>
      <t>The organization shall:
a. describe the remuneration policies for members of the highest governance body and senior executives, including:
i. fixed pay and variable pay;
ii. sign-on bonuses or recruitment incentive payments;
iii. termination payments;
iv. clawbacks;
v. retirement benefits;
b. describe how the remuneration policies for members of the highest governance body and senior executives relate to their objectives and performance in relation to the management of the organization’s impacts on the economy, environment, and people.</t>
    </r>
  </si>
  <si>
    <r>
      <t xml:space="preserve">a. i-v. </t>
    </r>
    <r>
      <rPr>
        <u/>
        <sz val="9.5"/>
        <rFont val="Inter Light"/>
      </rPr>
      <t>2024 MMG Annual Report</t>
    </r>
    <r>
      <rPr>
        <sz val="9.5"/>
        <color rgb="FF000000"/>
        <rFont val="Inter Light"/>
      </rPr>
      <t xml:space="preserve"> - Directors' </t>
    </r>
    <r>
      <rPr>
        <sz val="9.5"/>
        <rFont val="Inter Light"/>
      </rPr>
      <t>Report pp.68-93</t>
    </r>
    <r>
      <rPr>
        <sz val="9.5"/>
        <color rgb="FF000000"/>
        <rFont val="Inter Light"/>
      </rPr>
      <t xml:space="preserve">; 2024 MMG Annual Report - Notes to Consolidated Financial Statements </t>
    </r>
    <r>
      <rPr>
        <sz val="9.5"/>
        <rFont val="Inter Light"/>
      </rPr>
      <t>pp.124, 131-224</t>
    </r>
    <r>
      <rPr>
        <sz val="9.5"/>
        <color rgb="FF000000"/>
        <rFont val="Inter Light"/>
      </rPr>
      <t>.</t>
    </r>
    <r>
      <rPr>
        <sz val="9.5"/>
        <rFont val="Inter Light"/>
      </rPr>
      <t xml:space="preserve">
b. </t>
    </r>
    <r>
      <rPr>
        <u/>
        <sz val="9.5"/>
        <rFont val="Inter Light"/>
      </rPr>
      <t>2024 MMG Annual Report</t>
    </r>
    <r>
      <rPr>
        <sz val="9.5"/>
        <color rgb="FF000000"/>
        <rFont val="Inter Light"/>
      </rPr>
      <t xml:space="preserve"> - Directors' Repo</t>
    </r>
    <r>
      <rPr>
        <sz val="9.5"/>
        <rFont val="Inter Light"/>
      </rPr>
      <t>rt pp. 68-93</t>
    </r>
  </si>
  <si>
    <t>2-20</t>
  </si>
  <si>
    <r>
      <t xml:space="preserve">2-20 Process to determine remuneration
</t>
    </r>
    <r>
      <rPr>
        <sz val="9.5"/>
        <color rgb="FF000000"/>
        <rFont val="Inter Light"/>
      </rPr>
      <t>The organization shall:
a. describe the process for designing its remuneration policies and for determining remuneration, including:
i. whether independent highest governance body members or an independent remuneration committee oversees the process for determining remuneration;
ii. how the views of stakeholders (including shareholders) regarding remuneration are sought and taken into consideration;
iii. whether remuneration consultants are involved in determining remuneration and, if so, whether they are independent of the organization, its highest governance body and senior executives;
b. report the results of votes of stakeholders (including shareholders) on remuneration policies and proposals, if applicable.</t>
    </r>
  </si>
  <si>
    <r>
      <t>a - b.</t>
    </r>
    <r>
      <rPr>
        <u/>
        <sz val="9.5"/>
        <rFont val="Inter Light"/>
      </rPr>
      <t xml:space="preserve"> 2024 MMG Annual Report</t>
    </r>
    <r>
      <rPr>
        <sz val="9.5"/>
        <color rgb="FF000000"/>
        <rFont val="Inter Light"/>
      </rPr>
      <t xml:space="preserve"> - Directors' Report pp. 68-93; 2024 MMG Annual Report - Notes to Consolidated Financial Statements pp.124, 131-224.</t>
    </r>
  </si>
  <si>
    <t>2-21</t>
  </si>
  <si>
    <r>
      <t>2-21 Annual total compensation ratio</t>
    </r>
    <r>
      <rPr>
        <sz val="9.5"/>
        <color rgb="FF000000"/>
        <rFont val="Inter Light"/>
      </rPr>
      <t xml:space="preserve">
The organization shall:
a. report the ratio of the annual total compensation for the organization’s highest-paid individual to the median annual total compensation for all employees (excluding the highest-paid individual);
b. report the ratio of the percentage increase in annual total compensation for the organization’s highest-paid individual to the median percentage increase in annual total compensation for all employees (excluding the highest-paid individual);
c. report contextual information necessary to understand the data and how the data has been compiled.</t>
    </r>
  </si>
  <si>
    <r>
      <t xml:space="preserve">a-c. see the </t>
    </r>
    <r>
      <rPr>
        <u/>
        <sz val="9.5"/>
        <rFont val="Inter Light"/>
      </rPr>
      <t>'People and Culture'</t>
    </r>
    <r>
      <rPr>
        <sz val="9.5"/>
        <color rgb="FF000000"/>
        <rFont val="Inter Light"/>
      </rPr>
      <t xml:space="preserve"> tab in this Databook</t>
    </r>
  </si>
  <si>
    <t>2-22</t>
  </si>
  <si>
    <r>
      <t xml:space="preserve">2-22 Statement on sustainable development strategy
</t>
    </r>
    <r>
      <rPr>
        <sz val="9.5"/>
        <color rgb="FF000000"/>
        <rFont val="Inter Light"/>
      </rPr>
      <t>The organization shall:
a. report a statement from the highest governance body or most senior executive of the organization about the relevance of sustainable development to the organization and its strategy for contributing to sustainable development.</t>
    </r>
  </si>
  <si>
    <r>
      <t xml:space="preserve">a. </t>
    </r>
    <r>
      <rPr>
        <u/>
        <sz val="9.5"/>
        <rFont val="Inter Light"/>
      </rPr>
      <t>MMG 2024 Sustainability Report</t>
    </r>
    <r>
      <rPr>
        <sz val="9.5"/>
        <rFont val="Inter Light"/>
      </rPr>
      <t xml:space="preserve"> - CEO message p. 3-4.</t>
    </r>
  </si>
  <si>
    <t>2-23</t>
  </si>
  <si>
    <r>
      <t xml:space="preserve">2-23 Policy commitments
</t>
    </r>
    <r>
      <rPr>
        <sz val="9.5"/>
        <color rgb="FF000000"/>
        <rFont val="Inter Light"/>
      </rPr>
      <t>The organization shall:
a. describe its policy commitments for responsible business conduct, including:
i. the authoritative intergovernmental instruments that the commitments reference;
ii. whether the commitments stipulate conducting due diligence;
iii. whether the commitments stipulate applying the precautionary principle;
iv. whether the commitments stipulate respecting human rights;
b. describe its specific policy commitment to respect human rights, including:
i. the internationally recognized human rights that the commitment covers;
ii. the categories of stakeholders, including at-risk or vulnerable groups, that the organization gives particular attention to in the commitment;
c. provide links to the policy commitments if publicly available, or, if the policy commitments are not publicly available, explain the reason for this;
d. report the level at which each of the policy commitments was approved within the organization, including whether this is the most senior level;
e. report the extent to which the policy commitments apply to the organization’s activities and to its business relationships;
f. describe how the policy commitments are communicated to workers, business partners, and other relevant parties.</t>
    </r>
  </si>
  <si>
    <r>
      <t xml:space="preserve">a. i-iv. </t>
    </r>
    <r>
      <rPr>
        <u/>
        <sz val="9.5"/>
        <rFont val="Inter Light"/>
      </rPr>
      <t>MMG Sustainability Framework</t>
    </r>
    <r>
      <rPr>
        <sz val="9.5"/>
        <color rgb="FF000000"/>
        <rFont val="Inter Light"/>
      </rPr>
      <t xml:space="preserve">; </t>
    </r>
    <r>
      <rPr>
        <u/>
        <sz val="9.5"/>
        <rFont val="Inter Light"/>
      </rPr>
      <t>MMG 2024 Annual Report</t>
    </r>
    <r>
      <rPr>
        <sz val="9.5"/>
        <color rgb="FF000000"/>
        <rFont val="Inter Light"/>
      </rPr>
      <t xml:space="preserve"> - ESG Approach and Perfor</t>
    </r>
    <r>
      <rPr>
        <sz val="9.5"/>
        <rFont val="Inter Light"/>
      </rPr>
      <t>mance pp.110-123</t>
    </r>
    <r>
      <rPr>
        <sz val="9.5"/>
        <color rgb="FF000000"/>
        <rFont val="Inter Light"/>
      </rPr>
      <t xml:space="preserve">; </t>
    </r>
    <r>
      <rPr>
        <u/>
        <sz val="9.5"/>
        <rFont val="Inter Light"/>
      </rPr>
      <t>MMG Human Rights Policy</t>
    </r>
    <r>
      <rPr>
        <sz val="9.5"/>
        <color rgb="FF000000"/>
        <rFont val="Inter Light"/>
      </rPr>
      <t xml:space="preserve">; </t>
    </r>
    <r>
      <rPr>
        <u/>
        <sz val="9.5"/>
        <rFont val="Inter Light"/>
      </rPr>
      <t>MMG Code of Conduct</t>
    </r>
    <r>
      <rPr>
        <sz val="9.5"/>
        <color rgb="FF000000"/>
        <rFont val="Inter Light"/>
      </rPr>
      <t xml:space="preserve">; </t>
    </r>
    <r>
      <rPr>
        <sz val="9.5"/>
        <rFont val="Inter Light"/>
      </rPr>
      <t xml:space="preserve">MMG website - </t>
    </r>
    <r>
      <rPr>
        <u/>
        <sz val="9.5"/>
        <rFont val="Inter Light"/>
      </rPr>
      <t>Industry Associations</t>
    </r>
    <r>
      <rPr>
        <sz val="9.5"/>
        <color rgb="FF000000"/>
        <rFont val="Inter Light"/>
      </rPr>
      <t xml:space="preserve">; </t>
    </r>
    <r>
      <rPr>
        <sz val="9.5"/>
        <rFont val="Inter Light"/>
      </rPr>
      <t xml:space="preserve">MMG website - </t>
    </r>
    <r>
      <rPr>
        <u/>
        <sz val="9.5"/>
        <rFont val="Inter Light"/>
      </rPr>
      <t>Human Rights</t>
    </r>
    <r>
      <rPr>
        <sz val="9.5"/>
        <color rgb="FF000000"/>
        <rFont val="Inter Light"/>
      </rPr>
      <t xml:space="preserve">
b.</t>
    </r>
    <r>
      <rPr>
        <sz val="9.5"/>
        <rFont val="Inter Light"/>
      </rPr>
      <t xml:space="preserve"> MMG Human Rights Policy</t>
    </r>
    <r>
      <rPr>
        <sz val="9.5"/>
        <color rgb="FF000000"/>
        <rFont val="Inter Light"/>
      </rPr>
      <t xml:space="preserve">; </t>
    </r>
    <r>
      <rPr>
        <u/>
        <sz val="9.5"/>
        <rFont val="Inter Light"/>
      </rPr>
      <t>MMG 2024 VPI Report</t>
    </r>
    <r>
      <rPr>
        <sz val="9.5"/>
        <color rgb="FF000000"/>
        <rFont val="Inter Light"/>
      </rPr>
      <t xml:space="preserve">; </t>
    </r>
    <r>
      <rPr>
        <u/>
        <sz val="9.5"/>
        <rFont val="Inter Light"/>
      </rPr>
      <t>MMG 2024 Modern Slavery Statement</t>
    </r>
    <r>
      <rPr>
        <sz val="9.5"/>
        <color rgb="FF000000"/>
        <rFont val="Inter Light"/>
      </rPr>
      <t xml:space="preserve">
c. See above links for policy commitments
d. All MMG policy commitments relating to Sustainability and human rights are endorsed by our Executive Committee and approved by the GRNS Committee of the Board, as set out in the MMG Sustainability Framework
e. The policy commitments apply to all MMG people, as well as contractors who work for us. This is set out in the MMG Code of Conduct and MMG Supplier Code of Conduct (online)
f. MMG communicates its policy commitments to its people through regular company-wide and site briefings and communications, as well as through the use of social media and other digital mediums. We communicate our policy commitments to our business partners, suppliers and others via regular engagement with their MMG contacts, and through the </t>
    </r>
    <r>
      <rPr>
        <u/>
        <sz val="9.5"/>
        <rFont val="Inter Light"/>
      </rPr>
      <t xml:space="preserve">MMG Supplier Code of Conduct </t>
    </r>
  </si>
  <si>
    <t>2-24</t>
  </si>
  <si>
    <r>
      <t xml:space="preserve">2-24 Embedding policy commitments
</t>
    </r>
    <r>
      <rPr>
        <sz val="9.5"/>
        <color rgb="FF000000"/>
        <rFont val="Inter Light"/>
      </rPr>
      <t>The organization shall:
a. describe how it embeds each of its policy commitments for responsible business conduct throughout its activities and business relationships, including:
i. how it allocates responsibility to implement the commitments across different levels within the organization;
ii. how it integrates the commitments into organizational strategies, operational policies, and operational procedures;
iii. how it implements its commitments with and through its business relationships;
iv. training that the organization provides on implementing the commitments.</t>
    </r>
  </si>
  <si>
    <r>
      <t xml:space="preserve">a. i-iv. </t>
    </r>
    <r>
      <rPr>
        <u/>
        <sz val="9.5"/>
        <rFont val="Inter Light"/>
      </rPr>
      <t>MMG Sustainability Framework</t>
    </r>
    <r>
      <rPr>
        <sz val="9.5"/>
        <color rgb="FF000000"/>
        <rFont val="Inter Light"/>
      </rPr>
      <t xml:space="preserve">; </t>
    </r>
    <r>
      <rPr>
        <u/>
        <sz val="9.5"/>
        <rFont val="Inter Light"/>
      </rPr>
      <t xml:space="preserve">MMG Supplier Code of Conduct </t>
    </r>
  </si>
  <si>
    <t>2-25</t>
  </si>
  <si>
    <r>
      <t>2-25 Processes to remediate negative impacts</t>
    </r>
    <r>
      <rPr>
        <sz val="9.5"/>
        <color rgb="FF000000"/>
        <rFont val="Inter Light"/>
      </rPr>
      <t xml:space="preserve">
The organization shall:
a. describe its commitments to provide for or cooperate in the remediation of negative impacts that the organization identifies it has caused or contributed to;
b. describe its approach to identify and address grievances, including the grievance mechanisms that the organization has established or participates in;
c. describe other processes by which the organization provides for or cooperates in the remediation of negative impacts that it identifies it has caused or contributed to;
d. describe how the stakeholders who are the intended users of the grievance mechanisms are involved in the design, review, operation, and improvement of these mechanisms;
e. describe how the organization tracks the effectiveness of the grievance mechanisms and other remediation processes, and report examples of their effectiveness, including stakeholder feedback.</t>
    </r>
  </si>
  <si>
    <r>
      <t xml:space="preserve">a - e. </t>
    </r>
    <r>
      <rPr>
        <u/>
        <sz val="9.5"/>
        <rFont val="Inter Light"/>
      </rPr>
      <t>MMG 2024 Sustainability Report</t>
    </r>
    <r>
      <rPr>
        <sz val="9.5"/>
        <color rgb="FF000000"/>
        <rFont val="Inter Light"/>
      </rPr>
      <t xml:space="preserve"> -  Local communities and Indigenous peoples p. 22; </t>
    </r>
    <r>
      <rPr>
        <u/>
        <sz val="9.5"/>
        <rFont val="Inter Light"/>
      </rPr>
      <t>MMG Code of Conduct</t>
    </r>
    <r>
      <rPr>
        <sz val="9.5"/>
        <color rgb="FF000000"/>
        <rFont val="Inter Light"/>
      </rPr>
      <t xml:space="preserve">; </t>
    </r>
    <r>
      <rPr>
        <u/>
        <sz val="9.5"/>
        <rFont val="Inter Light"/>
      </rPr>
      <t>MMG Supplier Code of Conduct</t>
    </r>
    <r>
      <rPr>
        <sz val="9.5"/>
        <color rgb="FF000000"/>
        <rFont val="Inter Light"/>
      </rPr>
      <t xml:space="preserve">; </t>
    </r>
    <r>
      <rPr>
        <u/>
        <sz val="9.5"/>
        <rFont val="Inter Light"/>
      </rPr>
      <t>MMG 2024 Modern Slavery Statement</t>
    </r>
    <r>
      <rPr>
        <sz val="9.5"/>
        <color rgb="FF000000"/>
        <rFont val="Inter Light"/>
      </rPr>
      <t xml:space="preserve"> - Grievances and remed</t>
    </r>
    <r>
      <rPr>
        <sz val="9.5"/>
        <rFont val="Inter Light"/>
      </rPr>
      <t>y p.14</t>
    </r>
    <r>
      <rPr>
        <sz val="9.5"/>
        <color rgb="FF000000"/>
        <rFont val="Inter Light"/>
      </rPr>
      <t xml:space="preserve">; </t>
    </r>
    <r>
      <rPr>
        <u/>
        <sz val="9.5"/>
        <rFont val="Inter Light"/>
      </rPr>
      <t>Human Rights Policy</t>
    </r>
  </si>
  <si>
    <t>2-26</t>
  </si>
  <si>
    <r>
      <t xml:space="preserve">2-26 Mechanisms for seeking advice and raising concerns
</t>
    </r>
    <r>
      <rPr>
        <sz val="9.5"/>
        <color rgb="FF000000"/>
        <rFont val="Inter Light"/>
      </rPr>
      <t>The organization shall:
a. describe the mechanisms for individuals to:
i. seek advice on implementing the organization’s policies and practices for responsible business conduct;
ii. raise concerns about the organization’s business conduct.</t>
    </r>
  </si>
  <si>
    <r>
      <t xml:space="preserve">a. </t>
    </r>
    <r>
      <rPr>
        <u/>
        <sz val="9.5"/>
        <rFont val="Inter Light"/>
      </rPr>
      <t>MMG 2024 Sustainability Report</t>
    </r>
    <r>
      <rPr>
        <sz val="9.5"/>
        <color rgb="FF000000"/>
        <rFont val="Inter Light"/>
      </rPr>
      <t xml:space="preserve"> - Local communities and Indigenous peoples p. 22;</t>
    </r>
    <r>
      <rPr>
        <u/>
        <sz val="9.5"/>
        <rFont val="Inter Light"/>
      </rPr>
      <t xml:space="preserve"> MMG Code of Conduct</t>
    </r>
    <r>
      <rPr>
        <sz val="9.5"/>
        <color rgb="FF000000"/>
        <rFont val="Inter Light"/>
      </rPr>
      <t xml:space="preserve">; </t>
    </r>
    <r>
      <rPr>
        <u/>
        <sz val="9.5"/>
        <rFont val="Inter Light"/>
      </rPr>
      <t>MMG Supplier Code of Conduct</t>
    </r>
    <r>
      <rPr>
        <sz val="9.5"/>
        <color rgb="FF000000"/>
        <rFont val="Inter Light"/>
      </rPr>
      <t xml:space="preserve">; </t>
    </r>
    <r>
      <rPr>
        <u/>
        <sz val="9.5"/>
        <rFont val="Inter Light"/>
      </rPr>
      <t>MMG 2024 Modern Slavery Statement</t>
    </r>
    <r>
      <rPr>
        <sz val="9.5"/>
        <color rgb="FF000000"/>
        <rFont val="Inter Light"/>
      </rPr>
      <t xml:space="preserve"> - Grievances and</t>
    </r>
    <r>
      <rPr>
        <sz val="9.5"/>
        <rFont val="Inter Light"/>
      </rPr>
      <t xml:space="preserve"> remedy p.14</t>
    </r>
    <r>
      <rPr>
        <sz val="9.5"/>
        <color rgb="FF000000"/>
        <rFont val="Inter Light"/>
      </rPr>
      <t>.</t>
    </r>
  </si>
  <si>
    <t>2-27</t>
  </si>
  <si>
    <r>
      <t>2-27 Compliance with laws and regulations</t>
    </r>
    <r>
      <rPr>
        <sz val="9.5"/>
        <color rgb="FF000000"/>
        <rFont val="Inter Light"/>
      </rPr>
      <t xml:space="preserve">
The organization shall:
a. report the total number of significant instances of non-compliance with laws and regulations during the reporting period, and a breakdown of this total by:
i. instances for which fines were incurred;
ii. instances for which non-monetary sanctions were incurred;
b. report the total number and the monetary value of fines for instances of noncompliance with laws and regulations that were paid during the reporting period, and a breakdown of this total by:
i. fines for instances of non-compliance with laws and regulations that occurred in the current reporting period;
ii. fines for instances of non-compliance with laws and regulations that occurred in previous reporting periods;
c. describe the significant instances of non-compliance;
d. describe how it has determined significant instances of non-compliance.</t>
    </r>
  </si>
  <si>
    <r>
      <t>a.</t>
    </r>
    <r>
      <rPr>
        <u/>
        <sz val="9.5"/>
        <rFont val="Inter Light"/>
      </rPr>
      <t>MMG 2024 Annual Report</t>
    </r>
    <r>
      <rPr>
        <sz val="9.5"/>
        <color rgb="FF000000"/>
        <rFont val="Inter Light"/>
      </rPr>
      <t xml:space="preserve"> - ESG Approach and Performance </t>
    </r>
    <r>
      <rPr>
        <sz val="9.5"/>
        <color rgb="FFFF0000"/>
        <rFont val="Inter Light"/>
      </rPr>
      <t xml:space="preserve"> </t>
    </r>
    <r>
      <rPr>
        <sz val="9.5"/>
        <rFont val="Inter Light"/>
      </rPr>
      <t>pp.110-123; MMG 2024 Annual Report</t>
    </r>
    <r>
      <rPr>
        <sz val="9.5"/>
        <color rgb="FF000000"/>
        <rFont val="Inter Light"/>
      </rPr>
      <t xml:space="preserve"> - Corporate Governance Report </t>
    </r>
    <r>
      <rPr>
        <sz val="9.5"/>
        <rFont val="Inter Light"/>
      </rPr>
      <t>pp. 94-109</t>
    </r>
    <r>
      <rPr>
        <sz val="9.5"/>
        <color rgb="FF000000"/>
        <rFont val="Inter Light"/>
      </rPr>
      <t xml:space="preserve">
More information about non-compliances relating to sustainability issues in 2024 can be found in the</t>
    </r>
    <r>
      <rPr>
        <sz val="9.5"/>
        <color rgb="FF00B050"/>
        <rFont val="Inter Light"/>
      </rPr>
      <t xml:space="preserve"> </t>
    </r>
    <r>
      <rPr>
        <u/>
        <sz val="9.5"/>
        <rFont val="Inter Light"/>
      </rPr>
      <t>'Ethical Business Conduct'</t>
    </r>
    <r>
      <rPr>
        <sz val="9.5"/>
        <color rgb="FF00B050"/>
        <rFont val="Inter Light"/>
      </rPr>
      <t xml:space="preserve"> </t>
    </r>
    <r>
      <rPr>
        <sz val="9.5"/>
        <color rgb="FF000000"/>
        <rFont val="Inter Light"/>
      </rPr>
      <t>tab.</t>
    </r>
  </si>
  <si>
    <t>2-28</t>
  </si>
  <si>
    <r>
      <t xml:space="preserve">2-28 Membership associations
</t>
    </r>
    <r>
      <rPr>
        <sz val="9.5"/>
        <color rgb="FF000000"/>
        <rFont val="Inter Light"/>
      </rPr>
      <t>The organization shall:
a. report industry associations, other membership associations, and national or international advocacy organizations in which it participates in a significant role.</t>
    </r>
  </si>
  <si>
    <r>
      <t>a.</t>
    </r>
    <r>
      <rPr>
        <u/>
        <sz val="9.5"/>
        <rFont val="Inter Light"/>
      </rPr>
      <t xml:space="preserve"> MMG 2024 Sustainability Repor</t>
    </r>
    <r>
      <rPr>
        <u/>
        <sz val="9.5"/>
        <color rgb="FF000000"/>
        <rFont val="Inter Light"/>
      </rPr>
      <t>t</t>
    </r>
    <r>
      <rPr>
        <sz val="9.5"/>
        <color rgb="FF000000"/>
        <rFont val="Inter Light"/>
      </rPr>
      <t xml:space="preserve"> - Sustainability Framew</t>
    </r>
    <r>
      <rPr>
        <sz val="9.5"/>
        <rFont val="Inter Light"/>
      </rPr>
      <t>ork p.8;</t>
    </r>
    <r>
      <rPr>
        <sz val="9.5"/>
        <color rgb="FF000000"/>
        <rFont val="Inter Light"/>
      </rPr>
      <t xml:space="preserve"> </t>
    </r>
    <r>
      <rPr>
        <sz val="9.5"/>
        <rFont val="Inter Light"/>
      </rPr>
      <t xml:space="preserve">MMG website - </t>
    </r>
    <r>
      <rPr>
        <u/>
        <sz val="9.5"/>
        <rFont val="Inter Light"/>
      </rPr>
      <t>Industry Associations</t>
    </r>
  </si>
  <si>
    <t>2-29</t>
  </si>
  <si>
    <r>
      <t xml:space="preserve">2-29 Approach to stakeholder engagement
</t>
    </r>
    <r>
      <rPr>
        <sz val="9.5"/>
        <color rgb="FF000000"/>
        <rFont val="Inter Light"/>
      </rPr>
      <t>The organization shall:
a. describe its approach to engaging with stakeholders, including:
i. the categories of stakeholders it engages with, and how they are identified;
ii. the purpose of the stakeholder engagement;
iii. how the organization seeks to ensure meaningful engagement with stakeholders.</t>
    </r>
  </si>
  <si>
    <r>
      <t>a. i-iii. '</t>
    </r>
    <r>
      <rPr>
        <u/>
        <sz val="9.5"/>
        <color rgb="FF000000"/>
        <rFont val="Inter Light"/>
      </rPr>
      <t>Engagement and Materiality</t>
    </r>
    <r>
      <rPr>
        <sz val="9.5"/>
        <color rgb="FF000000"/>
        <rFont val="Inter Light"/>
      </rPr>
      <t xml:space="preserve">' tab in this Databook; </t>
    </r>
    <r>
      <rPr>
        <u/>
        <sz val="9.5"/>
        <rFont val="Inter Light"/>
      </rPr>
      <t>MMG 2024 Annual Report</t>
    </r>
    <r>
      <rPr>
        <sz val="9.5"/>
        <color rgb="FF000000"/>
        <rFont val="Inter Light"/>
      </rPr>
      <t xml:space="preserve"> - Corporate Governance Report - Communication with shareholders and investo</t>
    </r>
    <r>
      <rPr>
        <sz val="9.5"/>
        <rFont val="Inter Light"/>
      </rPr>
      <t>rs pp.106-107</t>
    </r>
  </si>
  <si>
    <t>2-30</t>
  </si>
  <si>
    <r>
      <t>2-30 Collective bargaining agreements</t>
    </r>
    <r>
      <rPr>
        <sz val="9.5"/>
        <color rgb="FF000000"/>
        <rFont val="Inter Light"/>
      </rPr>
      <t xml:space="preserve">
The organization shall:
a. report the percentage of total employees covered by collective bargaining agreements;
b. for employees not covered by collective bargaining agreements, report whether the organization determines their working conditions and terms of employment based on collective bargaining agreements that cover its other employees or based on collective bargaining agreements from other organizations.</t>
    </r>
  </si>
  <si>
    <r>
      <t xml:space="preserve">a - b. See the </t>
    </r>
    <r>
      <rPr>
        <u/>
        <sz val="9.5"/>
        <rFont val="Inter Light"/>
      </rPr>
      <t>'People and Culture'</t>
    </r>
    <r>
      <rPr>
        <sz val="9.5"/>
        <color rgb="FF000000"/>
        <rFont val="Inter Light"/>
      </rPr>
      <t xml:space="preserve"> tab in this Databook.</t>
    </r>
  </si>
  <si>
    <t>GRI 3: Material Topics 2021</t>
  </si>
  <si>
    <t>Disclosure title</t>
  </si>
  <si>
    <t>Reference to disclosure</t>
  </si>
  <si>
    <t>3-1</t>
  </si>
  <si>
    <r>
      <t xml:space="preserve">3-1 Process to determine material topics
</t>
    </r>
    <r>
      <rPr>
        <sz val="9.5"/>
        <color rgb="FF000000"/>
        <rFont val="Inter Light"/>
      </rPr>
      <t>The organization shall:
a. describe the process it has followed to determine its material topics, including:
i. how it has identified actual and potential, negative and positive impacts on the economy, environment, and people, including impacts on their human rights, across its activities and business relationships;
ii. how it has prioritized the impacts for reporting based on their significance;
b. specify the stakeholders and experts whose views have informed the process of determining its material topics.</t>
    </r>
  </si>
  <si>
    <r>
      <t>a. i-ii. See</t>
    </r>
    <r>
      <rPr>
        <sz val="9.5"/>
        <color rgb="FF00B050"/>
        <rFont val="Inter Light"/>
      </rPr>
      <t xml:space="preserve"> </t>
    </r>
    <r>
      <rPr>
        <u/>
        <sz val="9.5"/>
        <rFont val="Inter Light"/>
      </rPr>
      <t>'Sustainability Framework'</t>
    </r>
    <r>
      <rPr>
        <sz val="9.5"/>
        <color rgb="FF000000"/>
        <rFont val="Inter Light"/>
      </rPr>
      <t xml:space="preserve"> tab in this Databook
b. See</t>
    </r>
    <r>
      <rPr>
        <sz val="9.5"/>
        <color rgb="FF00B050"/>
        <rFont val="Inter Light"/>
      </rPr>
      <t xml:space="preserve"> </t>
    </r>
    <r>
      <rPr>
        <u/>
        <sz val="9.5"/>
        <rFont val="Inter Light"/>
      </rPr>
      <t>'Engagement and Materiality'</t>
    </r>
    <r>
      <rPr>
        <sz val="9.5"/>
        <color rgb="FF000000"/>
        <rFont val="Inter Light"/>
      </rPr>
      <t xml:space="preserve"> tab in this Databook</t>
    </r>
  </si>
  <si>
    <t>3-2</t>
  </si>
  <si>
    <r>
      <t>3-2 List of material topics</t>
    </r>
    <r>
      <rPr>
        <sz val="9.5"/>
        <color rgb="FF000000"/>
        <rFont val="Inter Light"/>
      </rPr>
      <t xml:space="preserve">
The organization shall:
a. list its material topics;
b. report changes to the list of material topics compared to the previous reporting period.</t>
    </r>
  </si>
  <si>
    <r>
      <t>a - b. See</t>
    </r>
    <r>
      <rPr>
        <sz val="9.5"/>
        <color rgb="FF00B050"/>
        <rFont val="Inter Light"/>
      </rPr>
      <t xml:space="preserve"> </t>
    </r>
    <r>
      <rPr>
        <u/>
        <sz val="9.5"/>
        <rFont val="Inter Light"/>
      </rPr>
      <t>'Sustainability Framework'</t>
    </r>
    <r>
      <rPr>
        <sz val="9.5"/>
        <color rgb="FF000000"/>
        <rFont val="Inter Light"/>
      </rPr>
      <t xml:space="preserve"> and </t>
    </r>
    <r>
      <rPr>
        <u/>
        <sz val="9.5"/>
        <rFont val="Inter Light"/>
      </rPr>
      <t>'Engagement and Materiality'</t>
    </r>
    <r>
      <rPr>
        <sz val="9.5"/>
        <color rgb="FF000000"/>
        <rFont val="Inter Light"/>
      </rPr>
      <t xml:space="preserve"> tabs in this Databook</t>
    </r>
  </si>
  <si>
    <t xml:space="preserve">Material topics </t>
  </si>
  <si>
    <t>GRI 3: Material topics 2021</t>
  </si>
  <si>
    <r>
      <t>3-3 Management of material topics</t>
    </r>
    <r>
      <rPr>
        <sz val="9.5"/>
        <color rgb="FF000000"/>
        <rFont val="Inter Light"/>
      </rPr>
      <t xml:space="preserve">
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t>
    </r>
  </si>
  <si>
    <r>
      <t xml:space="preserve">See </t>
    </r>
    <r>
      <rPr>
        <u/>
        <sz val="9.5"/>
        <rFont val="Inter Light"/>
      </rPr>
      <t>'Engagement and Materiality'</t>
    </r>
    <r>
      <rPr>
        <sz val="9.5"/>
        <color rgb="FF000000"/>
        <rFont val="Inter Light"/>
      </rPr>
      <t>,</t>
    </r>
    <r>
      <rPr>
        <sz val="9.5"/>
        <color rgb="FF00B050"/>
        <rFont val="Inter Light"/>
      </rPr>
      <t xml:space="preserve"> </t>
    </r>
    <r>
      <rPr>
        <u/>
        <sz val="9.5"/>
        <rFont val="Inter Light"/>
      </rPr>
      <t>'Health, Safety and Wellbeing'</t>
    </r>
    <r>
      <rPr>
        <sz val="9.5"/>
        <color rgb="FF000000"/>
        <rFont val="Inter Light"/>
      </rPr>
      <t xml:space="preserve"> tabs in this Databook; </t>
    </r>
    <r>
      <rPr>
        <sz val="9.5"/>
        <rFont val="Inter Light"/>
      </rPr>
      <t xml:space="preserve">MMG website - </t>
    </r>
    <r>
      <rPr>
        <u/>
        <sz val="9.5"/>
        <rFont val="Inter Light"/>
      </rPr>
      <t>Safety</t>
    </r>
    <r>
      <rPr>
        <sz val="9.5"/>
        <rFont val="Inter Light"/>
      </rPr>
      <t xml:space="preserve">, </t>
    </r>
    <r>
      <rPr>
        <u/>
        <sz val="9.5"/>
        <rFont val="Inter Light"/>
      </rPr>
      <t>Health and hygiene</t>
    </r>
    <r>
      <rPr>
        <sz val="9.5"/>
        <rFont val="Inter Light"/>
      </rPr>
      <t xml:space="preserve">, </t>
    </r>
    <r>
      <rPr>
        <u/>
        <sz val="9.5"/>
        <rFont val="Inter Light"/>
      </rPr>
      <t>Air quality management</t>
    </r>
    <r>
      <rPr>
        <sz val="9.5"/>
        <rFont val="Inter Light"/>
      </rPr>
      <t xml:space="preserve">, </t>
    </r>
    <r>
      <rPr>
        <u/>
        <sz val="9.5"/>
        <rFont val="Inter Light"/>
      </rPr>
      <t>Noise and vibration</t>
    </r>
    <r>
      <rPr>
        <sz val="9.5"/>
        <rFont val="Inter Light"/>
      </rPr>
      <t xml:space="preserve"> </t>
    </r>
  </si>
  <si>
    <t>GRI 403: Occupational health and safety 2018</t>
  </si>
  <si>
    <t>403-1</t>
  </si>
  <si>
    <r>
      <t>403-1 Occupational health and safety management system</t>
    </r>
    <r>
      <rPr>
        <sz val="9.5"/>
        <color rgb="FF000000"/>
        <rFont val="Inter Light"/>
      </rPr>
      <t xml:space="preserve">
For employees and for workers who are not employees but whose work and/or workplace is controlled by the organization:
a. A statement of whether an occupational health and safety management system has been implemented, including whether:  
i. the system has been implemented because of legal requirements and, if so, a list of the requirements
ii. the system has been implemented based on recognized risk management and/or management system standards/guidelines and, if so, a list of the standards/guidelines
b. A description of the scope of workers, activities, and workplaces covered by the occupational health and safety management system, and an explanation of whether and, if so, why any workers, activities, or workplaces are not covered.</t>
    </r>
  </si>
  <si>
    <r>
      <t xml:space="preserve">MMG has an occupational health and safety management system that includes all MMG people and controlled activities.
a - b. </t>
    </r>
    <r>
      <rPr>
        <u/>
        <sz val="9.5"/>
        <rFont val="Inter Light"/>
      </rPr>
      <t>MMG 2024 Sustainability Report</t>
    </r>
    <r>
      <rPr>
        <sz val="9.5"/>
        <rFont val="Inter Light"/>
      </rPr>
      <t xml:space="preserve"> - Culture of care p.17; MMG website - </t>
    </r>
    <r>
      <rPr>
        <u/>
        <sz val="9.5"/>
        <rFont val="Inter Light"/>
      </rPr>
      <t>Safety</t>
    </r>
    <r>
      <rPr>
        <sz val="9.5"/>
        <rFont val="Inter Light"/>
      </rPr>
      <t xml:space="preserve">; MMG website - </t>
    </r>
    <r>
      <rPr>
        <u/>
        <sz val="9.5"/>
        <rFont val="Inter Light"/>
      </rPr>
      <t>Health and Hygiene</t>
    </r>
    <r>
      <rPr>
        <sz val="9.5"/>
        <rFont val="Inter Light"/>
      </rPr>
      <t xml:space="preserve"> </t>
    </r>
  </si>
  <si>
    <t>403-2</t>
  </si>
  <si>
    <r>
      <t>403-2 Hazard identification, risk assessment, and incident investigation</t>
    </r>
    <r>
      <rPr>
        <sz val="9.5"/>
        <color rgb="FF000000"/>
        <rFont val="Inter Light"/>
      </rPr>
      <t xml:space="preserve">
a. A description of the processes used to identify work-related hazards and assess risks on a routine and non-routine basis, and to apply the hierarchy of controls in order to eliminate hazards and minimize risks, including: 
i. how the organization ensures the quality of these processes, including the competency of persons who carry them out; 
ii. how the results of these processes are used to evaluate and continually improve the occupational health and safety management system;
b. A description of the processes for workers to report work-related hazards and hazardous situations, and an explanation of how workers are protected against reprisals;
c. A description of the policies and processes for workers to remove themselves from work situations that they believe could cause injury or ill health, and an explanation of how workers are protected against reprisals;
d. A description of the processes used to investigate work-related incidents, including the processes to identify hazards and assess risks relating to the incidents, to determine corrective actions using the hierarchy of controls, and to determine improvements needed in the occupational health and safety management system.</t>
    </r>
  </si>
  <si>
    <r>
      <t xml:space="preserve">MMG complies with hazard identification, risk assessment, and incident investigation under the SSHE standard, Risk Management Standard and site specific documents.
a - d. </t>
    </r>
    <r>
      <rPr>
        <u/>
        <sz val="9.5"/>
        <rFont val="Inter Light"/>
      </rPr>
      <t>MMG 2024 Sustainability Report</t>
    </r>
    <r>
      <rPr>
        <sz val="9.5"/>
        <color rgb="FF000000"/>
        <rFont val="Inter Light"/>
      </rPr>
      <t xml:space="preserve"> - Culture of care p.17; </t>
    </r>
    <r>
      <rPr>
        <sz val="9.5"/>
        <rFont val="Inter Light"/>
      </rPr>
      <t xml:space="preserve">MMG website - </t>
    </r>
    <r>
      <rPr>
        <u/>
        <sz val="9.5"/>
        <rFont val="Inter Light"/>
      </rPr>
      <t>Safety</t>
    </r>
    <r>
      <rPr>
        <sz val="9.5"/>
        <color rgb="FF000000"/>
        <rFont val="Inter Light"/>
      </rPr>
      <t xml:space="preserve">; </t>
    </r>
    <r>
      <rPr>
        <sz val="9.5"/>
        <rFont val="Inter Light"/>
      </rPr>
      <t xml:space="preserve">MMG website - </t>
    </r>
    <r>
      <rPr>
        <u/>
        <sz val="9.5"/>
        <rFont val="Inter Light"/>
      </rPr>
      <t>Health and Hygiene</t>
    </r>
    <r>
      <rPr>
        <sz val="9.5"/>
        <color rgb="FF000000"/>
        <rFont val="Inter Light"/>
      </rPr>
      <t xml:space="preserve">; </t>
    </r>
    <r>
      <rPr>
        <u/>
        <sz val="9.5"/>
        <rFont val="Inter Light"/>
      </rPr>
      <t>MMG 2024 Modern Slavery Statement</t>
    </r>
    <r>
      <rPr>
        <sz val="9.5"/>
        <rFont val="Inter Light"/>
      </rPr>
      <t xml:space="preserve"> pp.14-16</t>
    </r>
  </si>
  <si>
    <t>403-3</t>
  </si>
  <si>
    <r>
      <t>403-3 Occupational health services</t>
    </r>
    <r>
      <rPr>
        <sz val="9.5"/>
        <color rgb="FF000000"/>
        <rFont val="Inter Light"/>
      </rPr>
      <t xml:space="preserve">
A description of the occupational health services’ functions that contribute to the identification and elimination of hazards and minimization of risks, and an explanation of how the organization ensures the quality of these services and facilitates workers’ access to them.</t>
    </r>
  </si>
  <si>
    <r>
      <t>MMG has an Occupational health and safety management system that includes permanent employees and contractors and controlled activities. Occupational health services are provided according to site specific procedures.</t>
    </r>
    <r>
      <rPr>
        <u/>
        <sz val="9.5"/>
        <rFont val="Inter Light"/>
      </rPr>
      <t xml:space="preserve">
MMG 2024 Sustainability Report</t>
    </r>
    <r>
      <rPr>
        <sz val="9.5"/>
        <color rgb="FF000000"/>
        <rFont val="Inter Light"/>
      </rPr>
      <t xml:space="preserve"> - Culture of care p.17; </t>
    </r>
    <r>
      <rPr>
        <sz val="9.5"/>
        <rFont val="Inter Light"/>
      </rPr>
      <t xml:space="preserve">MMG website - </t>
    </r>
    <r>
      <rPr>
        <u/>
        <sz val="9.5"/>
        <rFont val="Inter Light"/>
      </rPr>
      <t>Safety</t>
    </r>
    <r>
      <rPr>
        <sz val="9.5"/>
        <color rgb="FF000000"/>
        <rFont val="Inter Light"/>
      </rPr>
      <t xml:space="preserve">; </t>
    </r>
    <r>
      <rPr>
        <sz val="9.5"/>
        <rFont val="Inter Light"/>
      </rPr>
      <t xml:space="preserve">MMG website - </t>
    </r>
    <r>
      <rPr>
        <u/>
        <sz val="9.5"/>
        <rFont val="Inter Light"/>
      </rPr>
      <t>Health and Hygiene</t>
    </r>
    <r>
      <rPr>
        <sz val="9.5"/>
        <rFont val="Inter Light"/>
      </rPr>
      <t xml:space="preserve"> </t>
    </r>
  </si>
  <si>
    <t> 403-4</t>
  </si>
  <si>
    <r>
      <t>403-4 Worker participation, consultation, and communication on occupational health and safety</t>
    </r>
    <r>
      <rPr>
        <sz val="9.5"/>
        <color rgb="FF000000"/>
        <rFont val="Inter Light"/>
      </rPr>
      <t xml:space="preserve">
a. A description of the processes for worker participation and consultation in the development, implementation, and evaluation of the occupational health and safety management system, and for providing access to and communicating relevant information on occupational health and safety to workers.
b. Where formal joint management–worker health and safety committees exist, a description of their responsibilities, meeting frequency, decision-making authority, and whether and, if so, why any workers are not represented by these committees.</t>
    </r>
  </si>
  <si>
    <r>
      <t>According to the health and safety mangement system, MMG People have participation, consultation, and communication on occupational health and safety according to specific procedures and representative groups.
a - b.</t>
    </r>
    <r>
      <rPr>
        <sz val="9.5"/>
        <color rgb="FF18A6DE"/>
        <rFont val="Inter Light"/>
      </rPr>
      <t xml:space="preserve"> </t>
    </r>
    <r>
      <rPr>
        <u/>
        <sz val="9.5"/>
        <rFont val="Inter Light"/>
      </rPr>
      <t>MMG 2024 Sustainability Report</t>
    </r>
    <r>
      <rPr>
        <sz val="9.5"/>
        <color rgb="FF000000"/>
        <rFont val="Inter Light"/>
      </rPr>
      <t xml:space="preserve"> - Culture of care p.17; </t>
    </r>
    <r>
      <rPr>
        <sz val="9.5"/>
        <rFont val="Inter Light"/>
      </rPr>
      <t xml:space="preserve">MMG website - </t>
    </r>
    <r>
      <rPr>
        <u/>
        <sz val="9.5"/>
        <rFont val="Inter Light"/>
      </rPr>
      <t>Safety</t>
    </r>
    <r>
      <rPr>
        <sz val="9.5"/>
        <color rgb="FF000000"/>
        <rFont val="Inter Light"/>
      </rPr>
      <t xml:space="preserve">; </t>
    </r>
    <r>
      <rPr>
        <sz val="9.5"/>
        <rFont val="Inter Light"/>
      </rPr>
      <t xml:space="preserve">MMG website - </t>
    </r>
    <r>
      <rPr>
        <u/>
        <sz val="9.5"/>
        <rFont val="Inter Light"/>
      </rPr>
      <t>Health and hygiene</t>
    </r>
  </si>
  <si>
    <t>403-5</t>
  </si>
  <si>
    <r>
      <t>403-5 Worker training on occupational health and safety</t>
    </r>
    <r>
      <rPr>
        <sz val="9.5"/>
        <color rgb="FF000000"/>
        <rFont val="Inter Light"/>
      </rPr>
      <t xml:space="preserve">
A description of any occupational health and safety training provided to workers, including generic training as well as training on specific work-related hazards, hazardous activities, or hazardous situations.</t>
    </r>
  </si>
  <si>
    <r>
      <t>MMG's health and safety mangement system outlines the specific details about the training provided to all MMG People relating to occupational health and safety in general and specific inductions.
Occupational Health and Safety training provide to employees may include: Field Task Observations, Safe task management, fatal risk requirements, mental health, risk management, occupational exposures and controls.</t>
    </r>
    <r>
      <rPr>
        <u/>
        <sz val="9.5"/>
        <rFont val="Inter Light"/>
      </rPr>
      <t xml:space="preserve">
MMG 2024 Sustainability Report</t>
    </r>
    <r>
      <rPr>
        <sz val="9.5"/>
        <color rgb="FF18A6DE"/>
        <rFont val="Inter Light"/>
      </rPr>
      <t xml:space="preserve"> </t>
    </r>
    <r>
      <rPr>
        <sz val="9.5"/>
        <color rgb="FF000000"/>
        <rFont val="Inter Light"/>
      </rPr>
      <t xml:space="preserve">- Culture of care p.17; </t>
    </r>
    <r>
      <rPr>
        <sz val="9.5"/>
        <rFont val="Inter Light"/>
      </rPr>
      <t xml:space="preserve">MMG website - </t>
    </r>
    <r>
      <rPr>
        <u/>
        <sz val="9.5"/>
        <rFont val="Inter Light"/>
      </rPr>
      <t>Safety</t>
    </r>
    <r>
      <rPr>
        <sz val="9.5"/>
        <color rgb="FF000000"/>
        <rFont val="Inter Light"/>
      </rPr>
      <t xml:space="preserve">; </t>
    </r>
    <r>
      <rPr>
        <sz val="9.5"/>
        <rFont val="Inter Light"/>
      </rPr>
      <t xml:space="preserve">MMG website - </t>
    </r>
    <r>
      <rPr>
        <u/>
        <sz val="9.5"/>
        <rFont val="Inter Light"/>
      </rPr>
      <t>Health and hygiene</t>
    </r>
    <r>
      <rPr>
        <sz val="9.5"/>
        <rFont val="Inter Light"/>
      </rPr>
      <t xml:space="preserve"> </t>
    </r>
  </si>
  <si>
    <t>403-6</t>
  </si>
  <si>
    <r>
      <t>403-6 Promotion of worker health</t>
    </r>
    <r>
      <rPr>
        <sz val="9.5"/>
        <color rgb="FF000000"/>
        <rFont val="Inter Light"/>
      </rPr>
      <t xml:space="preserve">
a. An explanation of how the organization facilitates workers’ access to non-occupational medical and healthcare services, and the scope of access provided.
b. A description of any voluntary health promotion services and programs offered to workers to address major non-work-related health risks, including the specific health risks addressed, and how the organization facilitates workers’ access to these services and programs.</t>
    </r>
  </si>
  <si>
    <r>
      <t xml:space="preserve">a - b. </t>
    </r>
    <r>
      <rPr>
        <u/>
        <sz val="9.5"/>
        <rFont val="Inter Light"/>
      </rPr>
      <t>MMG 2024 Sustainability Report</t>
    </r>
    <r>
      <rPr>
        <sz val="9.5"/>
        <color rgb="FF000000"/>
        <rFont val="Inter Light"/>
      </rPr>
      <t xml:space="preserve"> - Culture of care p.17;</t>
    </r>
    <r>
      <rPr>
        <sz val="9.5"/>
        <rFont val="Inter Light"/>
      </rPr>
      <t xml:space="preserve"> MMG website - </t>
    </r>
    <r>
      <rPr>
        <u/>
        <sz val="9.5"/>
        <rFont val="Inter Light"/>
      </rPr>
      <t>Safety</t>
    </r>
    <r>
      <rPr>
        <sz val="9.5"/>
        <rFont val="Inter Light"/>
      </rPr>
      <t xml:space="preserve">; MMG website - </t>
    </r>
    <r>
      <rPr>
        <u/>
        <sz val="9.5"/>
        <rFont val="Inter Light"/>
      </rPr>
      <t>health and hygiene</t>
    </r>
  </si>
  <si>
    <t>403-7</t>
  </si>
  <si>
    <r>
      <t>403-7 Prevention and mitigation of occupational health and safety impacts directly linked by business relationships</t>
    </r>
    <r>
      <rPr>
        <sz val="9.5"/>
        <color rgb="FF000000"/>
        <rFont val="Inter Light"/>
      </rPr>
      <t xml:space="preserve">
A description of the organization’s approach to preventing or mitigating significant negative occupational health and safety impacts that are directly linked to its operations, products or services by its business relationships, and the related hazards and risks.</t>
    </r>
  </si>
  <si>
    <r>
      <t xml:space="preserve">MMG 2024 Sustainability Report </t>
    </r>
    <r>
      <rPr>
        <sz val="9.5"/>
        <color rgb="FF000000"/>
        <rFont val="Inter Light"/>
      </rPr>
      <t xml:space="preserve">- </t>
    </r>
    <r>
      <rPr>
        <sz val="9.5"/>
        <rFont val="Inter Light"/>
      </rPr>
      <t>Culture of care p.17</t>
    </r>
    <r>
      <rPr>
        <sz val="9.5"/>
        <color rgb="FF000000"/>
        <rFont val="Inter Light"/>
      </rPr>
      <t>;</t>
    </r>
    <r>
      <rPr>
        <sz val="9.5"/>
        <rFont val="Inter Light"/>
      </rPr>
      <t xml:space="preserve"> MMG website - </t>
    </r>
    <r>
      <rPr>
        <u/>
        <sz val="9.5"/>
        <rFont val="Inter Light"/>
      </rPr>
      <t>safety</t>
    </r>
    <r>
      <rPr>
        <sz val="9.5"/>
        <rFont val="Inter Light"/>
      </rPr>
      <t>;</t>
    </r>
    <r>
      <rPr>
        <sz val="9.5"/>
        <color rgb="FF000000"/>
        <rFont val="Inter Light"/>
      </rPr>
      <t xml:space="preserve"> </t>
    </r>
    <r>
      <rPr>
        <sz val="9.5"/>
        <rFont val="Inter Light"/>
      </rPr>
      <t xml:space="preserve">MMG website - </t>
    </r>
    <r>
      <rPr>
        <u/>
        <sz val="9.5"/>
        <rFont val="Inter Light"/>
      </rPr>
      <t>health and hygiene</t>
    </r>
    <r>
      <rPr>
        <sz val="9.5"/>
        <color rgb="FF000000"/>
        <rFont val="Inter Light"/>
      </rPr>
      <t xml:space="preserve">; </t>
    </r>
    <r>
      <rPr>
        <u/>
        <sz val="9.5"/>
        <rFont val="Inter Light"/>
      </rPr>
      <t>MMG 2024 Modern Slavery Statement</t>
    </r>
    <r>
      <rPr>
        <sz val="9.5"/>
        <color rgb="FF000000"/>
        <rFont val="Inter Light"/>
      </rPr>
      <t xml:space="preserve"> p</t>
    </r>
    <r>
      <rPr>
        <sz val="9.5"/>
        <rFont val="Inter Light"/>
      </rPr>
      <t>p.15-16</t>
    </r>
  </si>
  <si>
    <t>403-8</t>
  </si>
  <si>
    <r>
      <t>403-8 Workers covered by an occupational health and safety management system</t>
    </r>
    <r>
      <rPr>
        <sz val="9.5"/>
        <color rgb="FF000000"/>
        <rFont val="Inter Light"/>
      </rPr>
      <t xml:space="preserve">
a. If the organization has implemented an occupational health and safety management system based on legal requirements and/or recognized standards/guidelines:  
i. the number and percentage of all employees and workers who are not employees but whose work and/or workplace is controlled by the organization, who are covered by such a system;
ii. the number and percentage of all employees and workers who are not employees but whose work and/or workplace is controlled by the organization, who are covered by such a system that has been internally audited;
iii. the number and percentage of all employees and workers who are not employees but whose work and/or workplace is controlled by the organization, who are covered by such a system that has been audited or certified by an external party.
b.  Whether and, if so, why any workers have been excluded from this disclosure, including the types of worker excluded;
c.  Any contextual information necessary to understand how the data have been compiled, such as any standards, methodologies, and assumptions used.</t>
    </r>
  </si>
  <si>
    <t xml:space="preserve">a. i - iii. All MMG people (permanent and temporary) work under MMG's Safety, Security, Health and Environment (SSHE) Performance Standard and related work quality requirements and site-specific management processes. In addition, any person who is present on an MMG site, whether an MMG person or not, is required to meet all requirements of MMG's management systems. These systems are assured though MMG's Three Lines of Defence assurance, as well as being independently verified at a corporate and a site level regularly. 
b. No workers have been excluded from this disclosure. All MMG people and anyone who enters an MMG-operated site falls under the care of the management systems in place. </t>
  </si>
  <si>
    <t>403-9</t>
  </si>
  <si>
    <r>
      <t>403-9 Work-related injuries</t>
    </r>
    <r>
      <rPr>
        <sz val="9.5"/>
        <color rgb="FF000000"/>
        <rFont val="Inter Light"/>
      </rPr>
      <t xml:space="preserve">
a. For all employees: 
i. the number and rate of fatalities as a result of work-related injury;
ii. the number and rate of high-consequence work-related injuries (excluding fatalities);
iii. the number and rate of recordable work-related injuries;
iv. the main types of work-related injury;
v. the number of hours worked;
b. For all workers who are not employees but whose work and/or workplace is controlled by the organization: 
  i.  The number and rate of fatalities as a result of work-related injury; 
  ii. The number and rate of high-consequence work-related injuries (excluding fatalities); 
  iii. The number and rate of recordable work-related injuries; 
  iv.  The main types of work-related injury; 
  v. The number of hours worked.
c. The work-related hazards that pose a risk of high-consequence injury, including: 
  i. how these hazards have been determined; 
  ii. which of these hazards have caused or contributed to high-consequence injuries during the reporting period; 
  iii. actions taken or underway to eliminate these hazards and minimize risks using the hierarchy of controls;
d.  Any actions taken or underway to eliminate other work-related hazards and minimize risks using the hierarchy of controls;
e. Whether the rates have been calculated based on 200,000 or 1,000,000 hours worked;
f. Whether and, if so, why any workers have been excluded from this disclosure, including the types of worker excluded;
g. Any contextual information necessary to understand how the data have been compiled, such as any standards, methodologies, and assumptions used. </t>
    </r>
  </si>
  <si>
    <r>
      <t>All MMG people related to controlled activities are under the occupational health and safety management system.
MMG reports all events, injurires and illnesses that MMG people could suffer under controlled activities.
See</t>
    </r>
    <r>
      <rPr>
        <sz val="9.5"/>
        <rFont val="Inter Light"/>
      </rPr>
      <t xml:space="preserve"> </t>
    </r>
    <r>
      <rPr>
        <u/>
        <sz val="9.5"/>
        <rFont val="Inter Light"/>
      </rPr>
      <t>'Health, Safety and Wellbeing'</t>
    </r>
    <r>
      <rPr>
        <sz val="9.5"/>
        <rFont val="Inter Light"/>
      </rPr>
      <t xml:space="preserve"> </t>
    </r>
    <r>
      <rPr>
        <sz val="9.5"/>
        <color rgb="FF000000"/>
        <rFont val="Inter Light"/>
      </rPr>
      <t>tab in this Databook.</t>
    </r>
  </si>
  <si>
    <t>403-10</t>
  </si>
  <si>
    <r>
      <t>403-10 Work-related ill health</t>
    </r>
    <r>
      <rPr>
        <sz val="9.5"/>
        <color rgb="FF000000"/>
        <rFont val="Inter Light"/>
      </rPr>
      <t xml:space="preserve">
a. For all employees: 
i. the number of fatalities as a result of work-related ill health;
ii. the number of cases of recordable work-related ill health;
iii. the main types of work-related ill health;
b. For all workers who are not employees but whose work and/or workplace is controlled by the organization: 
i. The number of fatalities as a result of work-related ill health;
ii. the number of cases of recordable work-related ill health;
iii. the main types of work-related ill health;
c. The work-related hazards that pose a risk of ill health, including: 
i. how these hazards have been determined;
ii. which of these hazards have caused or contributed to cases of ill health during the reporting period;
iii. actions taken or underway to eliminate these hazards and minimize risks using the hierarchy of controls;
d. Whether and, if so, why any workers have been excluded from this disclosure, including the types of worker excluded;
e. Any contextual information necessary to understand how the data have been compiled, such as any standards, methodologies, and assumptions used.</t>
    </r>
  </si>
  <si>
    <r>
      <t>MMG reports all events, injurires and illnesses that MMG people could suffer under controlled activities.
See</t>
    </r>
    <r>
      <rPr>
        <sz val="9.5"/>
        <color rgb="FF38B549"/>
        <rFont val="Inter Light"/>
      </rPr>
      <t xml:space="preserve"> </t>
    </r>
    <r>
      <rPr>
        <u/>
        <sz val="9.5"/>
        <rFont val="Inter Light"/>
      </rPr>
      <t>'Health, Safety and Wellbeing'</t>
    </r>
    <r>
      <rPr>
        <sz val="9.5"/>
        <color rgb="FF000000"/>
        <rFont val="Inter Light"/>
      </rPr>
      <t xml:space="preserve"> tab in this Databook.</t>
    </r>
  </si>
  <si>
    <t xml:space="preserve">Diversity and Inclusion </t>
  </si>
  <si>
    <r>
      <t>3-3 Management of material topics</t>
    </r>
    <r>
      <rPr>
        <sz val="9.5"/>
        <color rgb="FF000000"/>
        <rFont val="Inter Light"/>
      </rPr>
      <t xml:space="preserve">
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t>
    </r>
  </si>
  <si>
    <r>
      <t xml:space="preserve">See </t>
    </r>
    <r>
      <rPr>
        <u/>
        <sz val="9.5"/>
        <rFont val="Inter Light"/>
      </rPr>
      <t>'Engagement and materiality'</t>
    </r>
    <r>
      <rPr>
        <sz val="9.5"/>
        <color rgb="FF000000"/>
        <rFont val="Inter Light"/>
      </rPr>
      <t xml:space="preserve">, </t>
    </r>
    <r>
      <rPr>
        <u/>
        <sz val="9.5"/>
        <rFont val="Inter Light"/>
      </rPr>
      <t>'People and Culture'</t>
    </r>
    <r>
      <rPr>
        <sz val="9.5"/>
        <color rgb="FF000000"/>
        <rFont val="Inter Light"/>
      </rPr>
      <t xml:space="preserve"> tabs in this Databook</t>
    </r>
  </si>
  <si>
    <t>GRI 401: Employment 2016</t>
  </si>
  <si>
    <t>401-1</t>
  </si>
  <si>
    <r>
      <t>401-1 New employee hires and employee turnover</t>
    </r>
    <r>
      <rPr>
        <sz val="9.5"/>
        <color rgb="FF000000"/>
        <rFont val="Inter Light"/>
      </rPr>
      <t xml:space="preserve">
a. Total number and rate of new employee hires during the reporting period, by age group, gender and region;
b. Total number and rate of employee turnover during the reporting period, by age group, gender and region.</t>
    </r>
  </si>
  <si>
    <r>
      <t xml:space="preserve">a - b. See </t>
    </r>
    <r>
      <rPr>
        <u/>
        <sz val="9.5"/>
        <rFont val="Inter Light"/>
      </rPr>
      <t>'People and Culture'</t>
    </r>
    <r>
      <rPr>
        <sz val="9.5"/>
        <color rgb="FF000000"/>
        <rFont val="Inter Light"/>
      </rPr>
      <t xml:space="preserve"> tab in this Databook
</t>
    </r>
  </si>
  <si>
    <t>401-2</t>
  </si>
  <si>
    <r>
      <t>401-2 Benefits provided to full-time employees that are not provided to temporary or part-time employees</t>
    </r>
    <r>
      <rPr>
        <sz val="9.5"/>
        <color rgb="FF000000"/>
        <rFont val="Inter Light"/>
      </rPr>
      <t xml:space="preserve">
a. Benefits which are standard for full-time employees of the organization but are not provided to temporary or part-time employees, by significant locations of operation. These include, as a minimum:
i. life insurance;
ii. health care;
iii. disability and invalidity coverage;
iv. parental leave;
v. retirement provision;
vi. stock ownership;
vii. others;
b. The definition used for ‘significant locations of operation’.</t>
    </r>
  </si>
  <si>
    <t xml:space="preserve">MMG does not disclose against GRI 401-2. MMG complies with all laws and regulations relating to employment in the jurisdictions in which we operate. </t>
  </si>
  <si>
    <t>401-3</t>
  </si>
  <si>
    <r>
      <t>401-3 Parental leave</t>
    </r>
    <r>
      <rPr>
        <sz val="9.5"/>
        <color rgb="FF000000"/>
        <rFont val="Inter Light"/>
      </rPr>
      <t xml:space="preserve">
a. Total number of employees that were entitled to parental leave, by gender;
b. Total number of employees that took parental leave, by gender;
c. Total number of employees that returned to work in the reporting period after parental leave ended, by gender;
d. Total number of employees that returned to work after parental leave ended that were still employed 12 months after their return to work, by gender;
e. Return to work and retention rates of employees that took parental leave, by gender.</t>
    </r>
  </si>
  <si>
    <t xml:space="preserve">MMG does not currently disclose against GRI 401-2, however work is underway to disclose against this in the 2025 reporting period. </t>
  </si>
  <si>
    <t>GRI 405: Diversity and equal opportunity 2016</t>
  </si>
  <si>
    <t>405-1</t>
  </si>
  <si>
    <r>
      <t>405-1 Diversity of governance bodies and employees</t>
    </r>
    <r>
      <rPr>
        <sz val="9.5"/>
        <color rgb="FF000000"/>
        <rFont val="Inter Light"/>
      </rPr>
      <t xml:space="preserve">
a. Percentage of individuals within the organization’s governance bodies in each of the following diversity categories:
i. gender;
ii. age group: under 30 years old, 30–50 years old, over 50 years old;
iii. other indicators of diversity where relevant (such as minority or vulnerable groups);
b. Percentage of employees per employee category in each of the following diversity categories:
i. gender;
ii. age group: under 30 years old, 30–50 years old, over 50 years old;
iii. other indicators of diversity where relevant (such as minority or vulnerable groups).</t>
    </r>
  </si>
  <si>
    <r>
      <t xml:space="preserve">a. See </t>
    </r>
    <r>
      <rPr>
        <u/>
        <sz val="9.5"/>
        <rFont val="Inter Light"/>
      </rPr>
      <t>'People and Culture'</t>
    </r>
    <r>
      <rPr>
        <sz val="9.5"/>
        <color rgb="FF000000"/>
        <rFont val="Inter Light"/>
      </rPr>
      <t xml:space="preserve"> tab in this Databook</t>
    </r>
  </si>
  <si>
    <t>405-2</t>
  </si>
  <si>
    <r>
      <t>405-2 Ratio of basic salary and remuneration of women to men</t>
    </r>
    <r>
      <rPr>
        <sz val="9.5"/>
        <color rgb="FF000000"/>
        <rFont val="Inter Light"/>
      </rPr>
      <t xml:space="preserve">
a. Ratio of the basic salary and remuneration of women to men for each employee category, by significant locations of operation;
b. The definition used for ‘significant locations of operation’.</t>
    </r>
  </si>
  <si>
    <r>
      <t>a. See</t>
    </r>
    <r>
      <rPr>
        <sz val="9.5"/>
        <rFont val="Inter Light"/>
      </rPr>
      <t xml:space="preserve"> </t>
    </r>
    <r>
      <rPr>
        <u/>
        <sz val="9.5"/>
        <rFont val="Inter Light"/>
      </rPr>
      <t>'People and Culture'</t>
    </r>
    <r>
      <rPr>
        <sz val="9.5"/>
        <color rgb="FF000000"/>
        <rFont val="Inter Light"/>
      </rPr>
      <t xml:space="preserve"> tab in this Databook
b. See </t>
    </r>
    <r>
      <rPr>
        <sz val="9.5"/>
        <rFont val="Inter Light"/>
      </rPr>
      <t xml:space="preserve">MMG website - </t>
    </r>
    <r>
      <rPr>
        <u/>
        <sz val="9.5"/>
        <rFont val="Inter Light"/>
      </rPr>
      <t xml:space="preserve">Our Operations </t>
    </r>
  </si>
  <si>
    <t>GRI 406: Non-discrimination 2016</t>
  </si>
  <si>
    <t>406-1</t>
  </si>
  <si>
    <r>
      <t>406-1 Incidents of discrimination and corrective actions taken</t>
    </r>
    <r>
      <rPr>
        <sz val="9.5"/>
        <color rgb="FF000000"/>
        <rFont val="Inter Light"/>
      </rPr>
      <t xml:space="preserve">
a. Total number of incidents of discrimination during the reporting period;
b. Status of the incidents and actions taken with reference to the following:
i. incident reviewed by the organization;
ii. remediation plans being implemented;
iii. remediation plans that have been implemented, with results reviewed through routine internal management review processes;
iv. incident no longer subject to action.</t>
    </r>
  </si>
  <si>
    <r>
      <t xml:space="preserve">MMG's </t>
    </r>
    <r>
      <rPr>
        <u/>
        <sz val="9.5"/>
        <rFont val="Inter Light"/>
      </rPr>
      <t>Code of Conduct</t>
    </r>
    <r>
      <rPr>
        <sz val="9.5"/>
        <color rgb="FF18A6DE"/>
        <rFont val="Inter Light"/>
      </rPr>
      <t xml:space="preserve"> </t>
    </r>
    <r>
      <rPr>
        <sz val="9.5"/>
        <color rgb="FF000000"/>
        <rFont val="Inter Light"/>
      </rPr>
      <t xml:space="preserve">clearly sets out expectations for all MMG People when it comes to discrimination, as well as actions that would take place should any incidents are reported. MMG takes all potential incidents relating to discrimination seriously and investigates them with an independent team and Legal, to protect the privacy of the peoples involved.
MMG does not disclose details of the number or types of incidents raised relating to discrimination, to ensure the privacy of those involved and the process. </t>
    </r>
  </si>
  <si>
    <t>GRI 402: Labor/Management Relations 2016</t>
  </si>
  <si>
    <t>402-1</t>
  </si>
  <si>
    <r>
      <t>402-1 Minimum notice periods regarding operational changes</t>
    </r>
    <r>
      <rPr>
        <sz val="9.5"/>
        <color rgb="FF000000"/>
        <rFont val="Inter Light"/>
      </rPr>
      <t xml:space="preserve">
a. Minimum number of weeks’ notice typically provided to employees and their representatives prior to the implementation of significant operational changes that could substantially affect them;
b. For organisations with collective bargaining agreements, report whether the notice period and provisions for consultation and negotiation are specified in collective agreements.</t>
    </r>
  </si>
  <si>
    <t xml:space="preserve">a. Minimum notice periods for employees relating to changes at operations, including termination of employment, varies from one week up to 6 months. This depends on the terms of the contract, role type, level of work and location.
b. The details relating to notice periods and provisions for consultation and negotiation with collective bargaining agreements are detailed in the individual bargaining agreements. </t>
  </si>
  <si>
    <t>GRI 404: Training and education 2016</t>
  </si>
  <si>
    <t>404-1</t>
  </si>
  <si>
    <r>
      <t>404-1 Average hours of training per year per employee</t>
    </r>
    <r>
      <rPr>
        <sz val="9.5"/>
        <color rgb="FF000000"/>
        <rFont val="Inter Light"/>
      </rPr>
      <t xml:space="preserve">
a. Average hours of training that the organization’s employees have undertaken during the reporting period, by:
i. gender;
ii. employee category.</t>
    </r>
  </si>
  <si>
    <r>
      <t xml:space="preserve">a. See </t>
    </r>
    <r>
      <rPr>
        <u/>
        <sz val="9.5"/>
        <rFont val="Inter Light"/>
      </rPr>
      <t>'People and Culture'</t>
    </r>
    <r>
      <rPr>
        <sz val="9.5"/>
        <color rgb="FF000000"/>
        <rFont val="Inter Light"/>
      </rPr>
      <t xml:space="preserve"> tab in Databook</t>
    </r>
    <r>
      <rPr>
        <i/>
        <sz val="9.5"/>
        <color rgb="FF000000"/>
        <rFont val="Inter Light"/>
      </rPr>
      <t xml:space="preserve">
MMG does not currently collect training information by gender. We will review our training categorisation in the coming year to review whether we can collect this information by gender. </t>
    </r>
  </si>
  <si>
    <t>404-2</t>
  </si>
  <si>
    <r>
      <t>404-2 Programs for upgrading employee skills and transition assistance programs</t>
    </r>
    <r>
      <rPr>
        <sz val="9.5"/>
        <color rgb="FF000000"/>
        <rFont val="Inter Light"/>
      </rPr>
      <t xml:space="preserve">
a. Type and scope of programs implemented and assistance provided to upgrade employee skills;
b. Transition assistance programs provided to facilitate continued employability and the management of career endings resulting from retirement or termination of employment.</t>
    </r>
  </si>
  <si>
    <t>a. MMG empowers its workforce with the necessary skills and development opportunities to achieve our strategic goals. Through the 'My Progress' process, we align our employees' skills and experience with the company's business plan, addressing any capability gaps through vocational training and competency verification to enhance safety, efficiency, and manage business risks. Our traineeship, apprenticeship, and graduate programs are cultivating global mining expertise. At our Dugald River operation, we are providing skills training to the Indigenous Kalkadoon People of the Mt Isa region. Continuous professional training is enhancing career paths at our Rosebery and Kinsevere mines. Our Las Bambas and Australian operations benefit from peak body learning opportunities through partnerships with the Peruvian national training provider SENATI and Monash University's Mining Engineering course.
b. MMG undertakes workforce and community engagement and offers support to individuals affected by changes due to business decisions. Acknowledging that organisational changes and restructures can affect mental health and wellbeing, out-placement programs help to support those made redundant together with counselling services.</t>
  </si>
  <si>
    <t>404-3</t>
  </si>
  <si>
    <r>
      <t>404-3 Percentage of employees receiving regular performance and career development reviews</t>
    </r>
    <r>
      <rPr>
        <sz val="9.5"/>
        <color rgb="FF000000"/>
        <rFont val="Inter Light"/>
      </rPr>
      <t xml:space="preserve">
a. Percentage of total employees by gender and by employee category who received a regular performance and career development review during the reporting period.</t>
    </r>
  </si>
  <si>
    <r>
      <t>a. See</t>
    </r>
    <r>
      <rPr>
        <sz val="9.5"/>
        <color rgb="FF38B549"/>
        <rFont val="Inter Light"/>
      </rPr>
      <t xml:space="preserve"> </t>
    </r>
    <r>
      <rPr>
        <u/>
        <sz val="9.5"/>
        <rFont val="Inter Light"/>
      </rPr>
      <t>'People and Culture'</t>
    </r>
    <r>
      <rPr>
        <sz val="9.5"/>
        <color rgb="FF000000"/>
        <rFont val="Inter Light"/>
      </rPr>
      <t xml:space="preserve"> tab in Databook</t>
    </r>
    <r>
      <rPr>
        <i/>
        <sz val="9.5"/>
        <color rgb="FF000000"/>
        <rFont val="Inter Light"/>
      </rPr>
      <t xml:space="preserve">
MMG does not currently collect performance review information by gender. We will review our categorisation in the coming year to review whether we can collect this information by gender. </t>
    </r>
  </si>
  <si>
    <t>GRI 407: Freedom of association and collective bargaining 2016</t>
  </si>
  <si>
    <t>407-1</t>
  </si>
  <si>
    <r>
      <t>407-1 Operations and suppliers in which the right to freedom of association and collective bargaining may be at risk</t>
    </r>
    <r>
      <rPr>
        <sz val="9.5"/>
        <color rgb="FF000000"/>
        <rFont val="Inter Light"/>
      </rPr>
      <t xml:space="preserve">
a. Operations and suppliers in which workers’ rights to exercise freedom of association or collective bargaining may be violated or at significant risk either in terms of:
i. type of operation (such as manufacturing plant) and supplier;
ii. countries or geographic areas with operations and suppliers considered at risk;
b. Measures taken by the organization in the reporting period intended to support rights to exercise freedom of association and collective bargaining.</t>
    </r>
  </si>
  <si>
    <r>
      <t>a. I - iii. MMG recognises the role that unions play in ensuring a constructive workforce and we are committed to engaging in the negotiation of collective agreements in line with local laws, processes and legislative bodies. MMG has established collective bargaining agreements at all its operations, and works hard to maintain a strong, collaborative relationship with the unions to ensure its people continue to exercise their right to freedom of association.</t>
    </r>
    <r>
      <rPr>
        <sz val="9.5"/>
        <rFont val="Inter Light"/>
      </rPr>
      <t xml:space="preserve">
MMG website - </t>
    </r>
    <r>
      <rPr>
        <u/>
        <sz val="9.5"/>
        <rFont val="Inter Light"/>
      </rPr>
      <t>human rights</t>
    </r>
    <r>
      <rPr>
        <sz val="9.5"/>
        <color rgb="FF000000"/>
        <rFont val="Inter Light"/>
      </rPr>
      <t xml:space="preserve">; </t>
    </r>
    <r>
      <rPr>
        <u/>
        <sz val="9.5"/>
        <rFont val="Inter Light"/>
      </rPr>
      <t>MMG Human Rights Policy</t>
    </r>
  </si>
  <si>
    <t>GRI 408: Child Labour 2016</t>
  </si>
  <si>
    <t>408-1</t>
  </si>
  <si>
    <r>
      <t xml:space="preserve">408-1 Operations and suppliers at significant risk for incidents of child labour
</t>
    </r>
    <r>
      <rPr>
        <sz val="9.5"/>
        <color rgb="FF000000"/>
        <rFont val="Inter Light"/>
      </rPr>
      <t>a. Operations and suppliers considered to have significant risk for incidents of:
i. child labor;
ii. young workers exposed to hazardous work.
b. Operations and suppliers considered to have significant risk for incidents of child labor either in terms of:
i. type of operation (such as manufacturing plant) and supplier;
ii. countries or geographic areas with operations and suppliers considered at risk.
c. Measures taken by the organization in the reporting period intended to contribute to the effective abolition of child labor.</t>
    </r>
  </si>
  <si>
    <r>
      <t>a-c. MMG is committed to the protection of the rights of children and adolescents and we do not employ any person under the age of 18 years at our operations. We recognise and support ILO Convention 182, concerning the ‘Prohibition and immediate action for the elimination of the worst forms of child labour’. We have worked with organisations including UNICEF and government agencies to ensure children’s safe access to health, education and other essential services to support them in achieving their full potential in childhood and adolescence, and in their transition to adulthood.
We support young people to fully understand their legal rights and have worked with communities to address areas that restrict the freedoms of children and adolescents. This includes undertaking child rights assessments and supporting community education programs on issues such as the impacts of child marriage.</t>
    </r>
    <r>
      <rPr>
        <u/>
        <sz val="9.5"/>
        <rFont val="Inter Light"/>
      </rPr>
      <t xml:space="preserve">
MMG 2024 Sustainability Report</t>
    </r>
    <r>
      <rPr>
        <sz val="9.5"/>
        <color rgb="FF000000"/>
        <rFont val="Inter Light"/>
      </rPr>
      <t xml:space="preserve"> - Supply chai</t>
    </r>
    <r>
      <rPr>
        <sz val="9.5"/>
        <rFont val="Inter Light"/>
      </rPr>
      <t xml:space="preserve">n resilience p.35; MMG website - </t>
    </r>
    <r>
      <rPr>
        <u/>
        <sz val="9.5"/>
        <rFont val="Inter Light"/>
      </rPr>
      <t>human rights</t>
    </r>
    <r>
      <rPr>
        <sz val="9.5"/>
        <rFont val="Inter Light"/>
      </rPr>
      <t>;</t>
    </r>
    <r>
      <rPr>
        <sz val="9.5"/>
        <color rgb="FF000000"/>
        <rFont val="Inter Light"/>
      </rPr>
      <t xml:space="preserve"> </t>
    </r>
    <r>
      <rPr>
        <sz val="9.5"/>
        <rFont val="Inter Light"/>
      </rPr>
      <t>MMG Human Rights Policy</t>
    </r>
    <r>
      <rPr>
        <sz val="9.5"/>
        <color rgb="FF000000"/>
        <rFont val="Inter Light"/>
      </rPr>
      <t xml:space="preserve">; </t>
    </r>
    <r>
      <rPr>
        <u/>
        <sz val="9.5"/>
        <rFont val="Inter Light"/>
      </rPr>
      <t>MMG 2024 Modern Slavery Statement</t>
    </r>
    <r>
      <rPr>
        <sz val="9.5"/>
        <rFont val="Inter Light"/>
      </rPr>
      <t>, p.12</t>
    </r>
  </si>
  <si>
    <t>GRI 409: Forced or Compulsory Labour 2016</t>
  </si>
  <si>
    <t>409-1</t>
  </si>
  <si>
    <r>
      <t xml:space="preserve">409-1 Operations and suppliers at significant risk for incidents of forced or compulsory labour
</t>
    </r>
    <r>
      <rPr>
        <sz val="9.5"/>
        <color rgb="FF000000"/>
        <rFont val="Inter Light"/>
      </rPr>
      <t>a. Operations and suppliers considered to have significant risk for incidents of forced or compulsory labor either in terms of:
i. type of operation (such as manufacturing plant) and supplier;
ii. countries or geographic areas with operations and suppliers considered at risk.
b. Measures taken by the organization in the reporting period intended to contribute to the elimination of all forms of forced or compulsory labor.</t>
    </r>
  </si>
  <si>
    <r>
      <t>a - b. MMG's human resources processes are designed to detect and reject any cases of potential forced or compulsory labour. We work hard with our suppliers and contractors to identify potential risks or cases of forced or compulsory labour, and put the required controls in place to ensure we prevent any cases arising in our operations or supply chains.</t>
    </r>
    <r>
      <rPr>
        <u/>
        <sz val="9.5"/>
        <rFont val="Inter Light"/>
      </rPr>
      <t xml:space="preserve">
MMG 2024 Sustainability Report</t>
    </r>
    <r>
      <rPr>
        <sz val="9.5"/>
        <color rgb="FF000000"/>
        <rFont val="Inter Light"/>
      </rPr>
      <t xml:space="preserve"> - supply chain resilie</t>
    </r>
    <r>
      <rPr>
        <sz val="9.5"/>
        <rFont val="Inter Light"/>
      </rPr>
      <t>nce p.42</t>
    </r>
    <r>
      <rPr>
        <sz val="9.5"/>
        <color rgb="FF000000"/>
        <rFont val="Inter Light"/>
      </rPr>
      <t xml:space="preserve">; </t>
    </r>
    <r>
      <rPr>
        <sz val="9.5"/>
        <rFont val="Inter Light"/>
      </rPr>
      <t>MMG website - human rights;</t>
    </r>
    <r>
      <rPr>
        <sz val="9.5"/>
        <color rgb="FF000000"/>
        <rFont val="Inter Light"/>
      </rPr>
      <t xml:space="preserve"> </t>
    </r>
    <r>
      <rPr>
        <u/>
        <sz val="9.5"/>
        <rFont val="Inter Light"/>
      </rPr>
      <t>MMG Human Rights Policy</t>
    </r>
    <r>
      <rPr>
        <sz val="9.5"/>
        <color rgb="FF000000"/>
        <rFont val="Inter Light"/>
      </rPr>
      <t xml:space="preserve">; </t>
    </r>
    <r>
      <rPr>
        <u/>
        <sz val="9.5"/>
        <rFont val="Inter Light"/>
      </rPr>
      <t>MMG 2024 Modern Slavery Statement</t>
    </r>
    <r>
      <rPr>
        <sz val="9.5"/>
        <color rgb="FF000000"/>
        <rFont val="Inter Light"/>
      </rPr>
      <t>, p.10</t>
    </r>
  </si>
  <si>
    <t xml:space="preserve">Respect fo Local communities and Indigenous Peoples </t>
  </si>
  <si>
    <r>
      <t>3-3 Management of material topics</t>
    </r>
    <r>
      <rPr>
        <sz val="9.5"/>
        <color rgb="FF000000"/>
        <rFont val="Inter Light"/>
      </rPr>
      <t xml:space="preserve">
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t>
    </r>
  </si>
  <si>
    <r>
      <t xml:space="preserve">See </t>
    </r>
    <r>
      <rPr>
        <u/>
        <sz val="9.5"/>
        <rFont val="Inter Light"/>
      </rPr>
      <t>'Engagement and materiality'</t>
    </r>
    <r>
      <rPr>
        <sz val="9.5"/>
        <color rgb="FF000000"/>
        <rFont val="Inter Light"/>
      </rPr>
      <t xml:space="preserve">, </t>
    </r>
    <r>
      <rPr>
        <u/>
        <sz val="9.5"/>
        <rFont val="Inter Light"/>
      </rPr>
      <t>'Social Engagement &amp; Investment'</t>
    </r>
    <r>
      <rPr>
        <sz val="9.5"/>
        <color rgb="FF000000"/>
        <rFont val="Inter Light"/>
      </rPr>
      <t xml:space="preserve"> tabs in this Databook; </t>
    </r>
    <r>
      <rPr>
        <sz val="9.5"/>
        <rFont val="Inter Light"/>
      </rPr>
      <t xml:space="preserve">MMG website - </t>
    </r>
    <r>
      <rPr>
        <u/>
        <sz val="9.5"/>
        <rFont val="Inter Light"/>
      </rPr>
      <t>Social Performance</t>
    </r>
    <r>
      <rPr>
        <sz val="9.5"/>
        <color rgb="FF000000"/>
        <rFont val="Inter Light"/>
      </rPr>
      <t xml:space="preserve">, </t>
    </r>
    <r>
      <rPr>
        <sz val="9.5"/>
        <rFont val="Inter Light"/>
      </rPr>
      <t xml:space="preserve">MMG website - </t>
    </r>
    <r>
      <rPr>
        <u/>
        <sz val="9.5"/>
        <rFont val="Inter Light"/>
      </rPr>
      <t>Human rights</t>
    </r>
  </si>
  <si>
    <t>GRI 411: Rights of Indigenous Peoples 2016</t>
  </si>
  <si>
    <t>411-1</t>
  </si>
  <si>
    <r>
      <t xml:space="preserve">411-1 Incidents of violations involving rights of Indigenous peoples
</t>
    </r>
    <r>
      <rPr>
        <sz val="9.5"/>
        <color rgb="FF000000"/>
        <rFont val="Inter Light"/>
      </rPr>
      <t>a. Total number of identified incidents of violations involving the rights of indigenous peoples during the reporting period.
b. Status of the incidents and actions taken with reference to the following:
i. Incident reviewed by the organization;
ii. Remediation plans being implemented;
iii. Remediation plans that have been implemented, with results reviewed through routine internal management review processes;
iv. Incident no longer subject to action.</t>
    </r>
  </si>
  <si>
    <r>
      <t xml:space="preserve">a-b. </t>
    </r>
    <r>
      <rPr>
        <u/>
        <sz val="9.5"/>
        <rFont val="Inter Light"/>
      </rPr>
      <t>MMG 2024 Sustainability Report</t>
    </r>
    <r>
      <rPr>
        <sz val="9.5"/>
        <color rgb="FF000000"/>
        <rFont val="Inter Light"/>
      </rPr>
      <t xml:space="preserve"> - Local communities and Indigenous</t>
    </r>
    <r>
      <rPr>
        <sz val="9.5"/>
        <rFont val="Inter Light"/>
      </rPr>
      <t xml:space="preserve"> peoples p.22</t>
    </r>
    <r>
      <rPr>
        <sz val="9.5"/>
        <color rgb="FF000000"/>
        <rFont val="Inter Light"/>
      </rPr>
      <t>;</t>
    </r>
    <r>
      <rPr>
        <sz val="9.5"/>
        <rFont val="Inter Light"/>
      </rPr>
      <t xml:space="preserve"> </t>
    </r>
    <r>
      <rPr>
        <u/>
        <sz val="9.5"/>
        <rFont val="Inter Light"/>
      </rPr>
      <t>MMG Human Rights Policy</t>
    </r>
    <r>
      <rPr>
        <sz val="9.5"/>
        <color rgb="FF000000"/>
        <rFont val="Inter Light"/>
      </rPr>
      <t xml:space="preserve">; </t>
    </r>
    <r>
      <rPr>
        <sz val="9.5"/>
        <rFont val="Inter Light"/>
      </rPr>
      <t xml:space="preserve">MMG website - </t>
    </r>
    <r>
      <rPr>
        <u/>
        <sz val="9.5"/>
        <rFont val="Inter Light"/>
      </rPr>
      <t>Human rights</t>
    </r>
    <r>
      <rPr>
        <sz val="9.5"/>
        <color rgb="FF000000"/>
        <rFont val="Inter Light"/>
      </rPr>
      <t xml:space="preserve">; </t>
    </r>
    <r>
      <rPr>
        <sz val="9.5"/>
        <rFont val="Inter Light"/>
      </rPr>
      <t xml:space="preserve">MMG website - </t>
    </r>
    <r>
      <rPr>
        <u/>
        <sz val="9.5"/>
        <rFont val="Inter Light"/>
      </rPr>
      <t>Social Performance</t>
    </r>
    <r>
      <rPr>
        <i/>
        <sz val="9.5"/>
        <rFont val="Inter Light"/>
      </rPr>
      <t xml:space="preserve">
MMG engages with Indigenous Peoples and communities early and through all phases of our operations to ensure the views of all our stakeholders are reflected in decision-making processes regarding our operations and in the design and distribution of benefits. We respect the human rights of all our stakeholders, including through our membership to ICMM and through the development of joint industry and civil society guidance on free, prior and informed consent (FPIC) and the rights of Indigenous Peoples. Where incidents, events or grievances take place, we work collaboratively with these groups to investigate what took place and put into action any findings or recommendations. 
In 2024, no incidents or violations against Indigenous Peoples were recorded across any of our operations. </t>
    </r>
  </si>
  <si>
    <t>GRI 413: Local Communities 2016</t>
  </si>
  <si>
    <t>413-1</t>
  </si>
  <si>
    <r>
      <t>413-1 Operations with local community engagement, impact assessments, and development programs</t>
    </r>
    <r>
      <rPr>
        <sz val="9.5"/>
        <color rgb="FF000000"/>
        <rFont val="Inter Light"/>
      </rPr>
      <t xml:space="preserve">
a. Percentage of operations with implemented local community engagement, impact assessments, and/or development programs, including the use of:
i. social impact assessments, including gender impact assessments, based on participatory processes;
ii. environmental impact assessments and ongoing monitoring;
iii. public disclosure of results of environmental and social impact assessments;
iv. local community development programs based on Local communities’ needs;
v. stakeholder engagement plans based on stakeholder mapping;
vi. broad based local community consultation committees and processes that include vulnerable groups;
vii. works councils, occupational health and safety committees and other worker representation bodies to deal with impacts;
viii. formal local community grievance processes.</t>
    </r>
  </si>
  <si>
    <r>
      <t xml:space="preserve">a. </t>
    </r>
    <r>
      <rPr>
        <sz val="9.5"/>
        <rFont val="Inter Light"/>
      </rPr>
      <t xml:space="preserve">i-viii. </t>
    </r>
    <r>
      <rPr>
        <u/>
        <sz val="9.5"/>
        <rFont val="Inter Light"/>
      </rPr>
      <t>MMG 2024 Sustainability Report</t>
    </r>
    <r>
      <rPr>
        <sz val="9.5"/>
        <rFont val="Inter Light"/>
      </rPr>
      <t xml:space="preserve"> - Local communities and Indigenous peoples p.21-22</t>
    </r>
    <r>
      <rPr>
        <sz val="9.5"/>
        <color rgb="FF000000"/>
        <rFont val="Inter Light"/>
      </rPr>
      <t>, Local and regiona</t>
    </r>
    <r>
      <rPr>
        <sz val="9.5"/>
        <rFont val="Inter Light"/>
      </rPr>
      <t xml:space="preserve">l development p.23; MMG website - </t>
    </r>
    <r>
      <rPr>
        <u/>
        <sz val="9.5"/>
        <rFont val="Inter Light"/>
      </rPr>
      <t>Social performance</t>
    </r>
    <r>
      <rPr>
        <sz val="9.5"/>
        <rFont val="Inter Light"/>
      </rPr>
      <t xml:space="preserve">; </t>
    </r>
    <r>
      <rPr>
        <u/>
        <sz val="9.5"/>
        <rFont val="Inter Light"/>
      </rPr>
      <t>MMG Human Rights Policy</t>
    </r>
    <r>
      <rPr>
        <i/>
        <sz val="9.5"/>
        <color rgb="FF000000"/>
        <rFont val="Inter Light"/>
      </rPr>
      <t xml:space="preserve">
All 5 (100%) MMG operations have implemented local community engagement, impact assessments, and development programs, including the use of:
i. social impact assessments;
ii. environmental impact assessments and ongoing monitoring;
iii. public disclosure of results of environmental and social impact assessments;
iii. public disclosure of results of environmental and social impact assessments;
iv. local community development programs based on local communities’ needs;
v. stakeholder engagement plans based on stakeholder mapping;
vi. broad based local community consultation and processes that include vulnerable groups;
vii. formal local community grievance processes.
These are developed using information gained during the social baseline studies and social impact and opportunity assessments, required to be conducted every 5 years or when there has been a material change to the operations, and with stakeholder consultation and mapping. 
MMG presents the results of its environmental and social impact assessments to its local stakeholders through community meetings, informal dialogues and with local and regional governments, as required.</t>
    </r>
  </si>
  <si>
    <t>413-2</t>
  </si>
  <si>
    <r>
      <t>413-2 Operations with significant actual and potential negative impacts on Local communities</t>
    </r>
    <r>
      <rPr>
        <sz val="9.5"/>
        <color rgb="FF000000"/>
        <rFont val="Inter Light"/>
      </rPr>
      <t xml:space="preserve">
a. Operations with significant actual and potential negative impacts on Local communities, including:
i. the location of the operations
ii. the significant actual and potential negative impacts of operations</t>
    </r>
  </si>
  <si>
    <r>
      <t xml:space="preserve">a. See </t>
    </r>
    <r>
      <rPr>
        <u/>
        <sz val="9.5"/>
        <rFont val="Inter Light"/>
      </rPr>
      <t>'Engagement and Materiality'</t>
    </r>
    <r>
      <rPr>
        <sz val="9.5"/>
        <color rgb="FF000000"/>
        <rFont val="Inter Light"/>
      </rPr>
      <t xml:space="preserve"> tab in this Databook; </t>
    </r>
    <r>
      <rPr>
        <u/>
        <sz val="9.5"/>
        <rFont val="Inter Light"/>
      </rPr>
      <t>MMG 2024 Sustainability Report</t>
    </r>
    <r>
      <rPr>
        <sz val="9.5"/>
        <color rgb="FF000000"/>
        <rFont val="Inter Light"/>
      </rPr>
      <t xml:space="preserve"> - Local communities and Indige</t>
    </r>
    <r>
      <rPr>
        <sz val="9.5"/>
        <rFont val="Inter Light"/>
      </rPr>
      <t>nous peoples p.21-22</t>
    </r>
    <r>
      <rPr>
        <sz val="9.5"/>
        <color rgb="FF000000"/>
        <rFont val="Inter Light"/>
      </rPr>
      <t xml:space="preserve">; </t>
    </r>
    <r>
      <rPr>
        <sz val="9.5"/>
        <rFont val="Inter Light"/>
      </rPr>
      <t xml:space="preserve">MMG website - </t>
    </r>
    <r>
      <rPr>
        <u/>
        <sz val="9.5"/>
        <rFont val="Inter Light"/>
      </rPr>
      <t xml:space="preserve">Social Performance </t>
    </r>
  </si>
  <si>
    <t>GRI 410: Security Practices 2016</t>
  </si>
  <si>
    <t>410-1</t>
  </si>
  <si>
    <r>
      <t xml:space="preserve">410-1 Security personnel trained in human rights policies or procedures
</t>
    </r>
    <r>
      <rPr>
        <sz val="9.5"/>
        <color rgb="FF000000"/>
        <rFont val="Inter Light"/>
      </rPr>
      <t>a. Percentage of security personnel who have received formal training in the organization’s human rights policies or specific procedures and their application to security.
b. Whether training requirements also apply to third-party organizations providing security personnel.</t>
    </r>
  </si>
  <si>
    <r>
      <t xml:space="preserve">a - b. See </t>
    </r>
    <r>
      <rPr>
        <u/>
        <sz val="9.5"/>
        <rFont val="Inter Light"/>
      </rPr>
      <t>'Health, Safety and Wellbeing'</t>
    </r>
    <r>
      <rPr>
        <sz val="9.5"/>
        <color rgb="FF000000"/>
        <rFont val="Inter Light"/>
      </rPr>
      <t xml:space="preserve"> tab in this Databook; </t>
    </r>
    <r>
      <rPr>
        <u/>
        <sz val="9.5"/>
        <rFont val="Inter Light"/>
      </rPr>
      <t>MMG 2024 VPI Annual Report</t>
    </r>
    <r>
      <rPr>
        <i/>
        <sz val="9.5"/>
        <color rgb="FF000000"/>
        <rFont val="Inter Light"/>
      </rPr>
      <t xml:space="preserve">
MMG undertakes comprehensive training with its people and third-party security providers, in line with our Voluntary Principles Initiative Membership.</t>
    </r>
  </si>
  <si>
    <t>GRI G4 Mining and Metals Sector</t>
  </si>
  <si>
    <t>MM5</t>
  </si>
  <si>
    <r>
      <t>MM5 Indigenous rights</t>
    </r>
    <r>
      <rPr>
        <sz val="9.5"/>
        <color rgb="FF000000"/>
        <rFont val="Inter Light"/>
      </rPr>
      <t xml:space="preserve">
Operations taking place in or adjacent to Indigenous peoples’ territories, and number and percentage of operations or sites where there are formal agreements with Indigenous peoples’ communities</t>
    </r>
  </si>
  <si>
    <r>
      <t xml:space="preserve">MMG website - </t>
    </r>
    <r>
      <rPr>
        <u/>
        <sz val="9.5"/>
        <rFont val="Inter Light"/>
      </rPr>
      <t>Human Rights</t>
    </r>
    <r>
      <rPr>
        <sz val="9.5"/>
        <color rgb="FF000000"/>
        <rFont val="Inter Light"/>
      </rPr>
      <t xml:space="preserve">; </t>
    </r>
    <r>
      <rPr>
        <u/>
        <sz val="9.5"/>
        <rFont val="Inter Light"/>
      </rPr>
      <t>MMG 2024 Sustainability report</t>
    </r>
    <r>
      <rPr>
        <sz val="9.5"/>
        <color rgb="FF000000"/>
        <rFont val="Inter Light"/>
      </rPr>
      <t xml:space="preserve"> - Local communities and Indigenous peo</t>
    </r>
    <r>
      <rPr>
        <sz val="9.5"/>
        <rFont val="Inter Light"/>
      </rPr>
      <t>ples p.21-22</t>
    </r>
    <r>
      <rPr>
        <i/>
        <sz val="9.5"/>
        <rFont val="Inter Light"/>
      </rPr>
      <t xml:space="preserve">
Three of our operations (Las Bambas, Kinsevere and Dugald River) are located either on land recognised as belonging to a particular Indigenous Peoples (the Kalkadoon People at our Dugald River operation), or near Indigenous / First Nations communities land (in the case of Las Bambas and Kinsevere). However the Indigenous / First Nations groups near our Las Bambas and Kinsevere operations are not al recognised as being Indigenous by their respective governments. Formal agreements are in place at Dugald River, with informal agreements at Las Bambas and Kinsevere.
Dugald River: Cultural Heritage agreements for DRM between MMG and the Kalkadoon People have been designed to comply with the Queensland Aboriginal Cultural Heritage Act 2003, The Queensland Heritage Act 1992 and Torres Strait Islander Cultural Heritage Act 2003. These are reflected in the ancillary agreement between Oz Minerals/MMG and the Kalkadoon People and the cultural heritage management procedure.</t>
    </r>
  </si>
  <si>
    <t>MM6</t>
  </si>
  <si>
    <r>
      <t>MM6 Local communities</t>
    </r>
    <r>
      <rPr>
        <sz val="9.5"/>
        <color rgb="FF000000"/>
        <rFont val="Inter Light"/>
      </rPr>
      <t xml:space="preserve">
The extent to which grievance mechanisms were used to resolve disputes relating to land use, customary rights of local communities and indigenous peoples, and the outcomes</t>
    </r>
  </si>
  <si>
    <r>
      <t>MMG engages with communities early and through all phases of our operations to ensure the views of all our stakeholders are reflected in decision-making processes regarding our operations and in the design and distribution of benefits.
We recognise that there is always more we can do to listen to the needs, aspirations and opinions of communities, and to guarantee their timely engagement on issues that are important to them. We also recognise that our business has an impact, and that disagreements on the nature and extent of this impact, as well as our approach to managing it, can occur.
Open and transparent dialogue is the best way to manage these disagreements and, if necessary, we involve government representatives and independent third parties to obtain lasting solutions that are beneficial to all. To facilitate the timely, culturally appropriate investigation and resolution of these matters, all MMG sites have a site-specific grievance procedure that aligns with the remedy provisions of the United Nations Guiding Principles on Business and Human Rights. This process is non-judicial, complements existing legislative remedies and provides redress for grievances that are related to:
• MMG’s impact on stakeholders;
• the conduct of MMG personnel and contractors in local communities; and
• allegations of human rights abuses.</t>
    </r>
    <r>
      <rPr>
        <u/>
        <sz val="9.5"/>
        <rFont val="Inter Light"/>
      </rPr>
      <t xml:space="preserve">
MMG 2024 Sustainability Report </t>
    </r>
    <r>
      <rPr>
        <sz val="9.5"/>
        <color rgb="FF000000"/>
        <rFont val="Inter Light"/>
      </rPr>
      <t>- Local communities and Indigenou</t>
    </r>
    <r>
      <rPr>
        <sz val="9.5"/>
        <rFont val="Inter Light"/>
      </rPr>
      <t xml:space="preserve">s Peoples p.21-22; MMG website - </t>
    </r>
    <r>
      <rPr>
        <u/>
        <sz val="9.5"/>
        <rFont val="Inter Light"/>
      </rPr>
      <t>Social performance</t>
    </r>
    <r>
      <rPr>
        <sz val="9.5"/>
        <rFont val="Inter Light"/>
      </rPr>
      <t xml:space="preserve"> </t>
    </r>
  </si>
  <si>
    <t>MM9</t>
  </si>
  <si>
    <r>
      <t>MM9 Resettlement</t>
    </r>
    <r>
      <rPr>
        <sz val="9.5"/>
        <color rgb="FF000000"/>
        <rFont val="Inter Light"/>
      </rPr>
      <t xml:space="preserve">
Sites where resettlements took place, the number of households resettled in each, and how their livelihoods were affected in the process</t>
    </r>
  </si>
  <si>
    <r>
      <t xml:space="preserve">MMG website - </t>
    </r>
    <r>
      <rPr>
        <u/>
        <sz val="9.5"/>
        <rFont val="Inter Light"/>
      </rPr>
      <t>Social performance</t>
    </r>
    <r>
      <rPr>
        <sz val="9.5"/>
        <rFont val="Inter Light"/>
      </rPr>
      <t xml:space="preserve">; </t>
    </r>
    <r>
      <rPr>
        <u/>
        <sz val="9.5"/>
        <rFont val="Inter Light"/>
      </rPr>
      <t>MMG Human Rights Policy</t>
    </r>
    <r>
      <rPr>
        <i/>
        <sz val="9.5"/>
        <rFont val="Inter Light"/>
      </rPr>
      <t xml:space="preserve">
MMG recognises that project-related land acquisition, resettlement and relocation of families and communities, as well as restrictions on land use, can have adverse social and economic impacts for them. Unless properly managed, relocation and resettlement activities, and particularly involuntary resettlement, may result in longterm impoverishment, as well as environmental damage and social stress in the communities from which they have been displaced.
We respect human rights, land tenure rights and the rights of local communities consistent with national regulations. We recognise the need to protect Indigenous Peoples, ensuring the effective engagement of vulnerable and marginalised groups, and accounting for gender-specific impacts in any acquisition process.
Our operations avoid and, when not possible, seek to minimise the social, physical or economic displacement of communities by exploring alternative project designs.
In 2024, no resettlement took place on or near any of our operations. </t>
    </r>
  </si>
  <si>
    <t xml:space="preserve">Local and Regional Development </t>
  </si>
  <si>
    <r>
      <t>3-3 Management of material topics</t>
    </r>
    <r>
      <rPr>
        <sz val="9.5"/>
        <color rgb="FF000000"/>
        <rFont val="Inter Light"/>
      </rPr>
      <t xml:space="preserve">
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t>
    </r>
  </si>
  <si>
    <r>
      <t xml:space="preserve">See </t>
    </r>
    <r>
      <rPr>
        <u/>
        <sz val="9.5"/>
        <rFont val="Inter Light"/>
      </rPr>
      <t>'Engagement and materiality'</t>
    </r>
    <r>
      <rPr>
        <sz val="9.5"/>
        <color rgb="FF000000"/>
        <rFont val="Inter Light"/>
      </rPr>
      <t xml:space="preserve">, </t>
    </r>
    <r>
      <rPr>
        <u/>
        <sz val="9.5"/>
        <rFont val="Inter Light"/>
      </rPr>
      <t>'Health, Safety and Wellbeing'</t>
    </r>
    <r>
      <rPr>
        <sz val="9.5"/>
        <color rgb="FF000000"/>
        <rFont val="Inter Light"/>
      </rPr>
      <t xml:space="preserve"> tabs in this Databook; </t>
    </r>
    <r>
      <rPr>
        <sz val="9.5"/>
        <rFont val="Inter Light"/>
      </rPr>
      <t xml:space="preserve">MMG website - </t>
    </r>
    <r>
      <rPr>
        <u/>
        <sz val="9.5"/>
        <rFont val="Inter Light"/>
      </rPr>
      <t>Social Performance</t>
    </r>
    <r>
      <rPr>
        <sz val="9.5"/>
        <rFont val="Inter Light"/>
      </rPr>
      <t>,</t>
    </r>
    <r>
      <rPr>
        <sz val="9.5"/>
        <color rgb="FF18A6DE"/>
        <rFont val="Inter Light"/>
      </rPr>
      <t xml:space="preserve"> </t>
    </r>
    <r>
      <rPr>
        <sz val="9.5"/>
        <rFont val="Inter Light"/>
      </rPr>
      <t xml:space="preserve">MMG website - </t>
    </r>
    <r>
      <rPr>
        <u/>
        <sz val="9.5"/>
        <rFont val="Inter Light"/>
      </rPr>
      <t xml:space="preserve">Human rights </t>
    </r>
  </si>
  <si>
    <t xml:space="preserve">GRI 204: Procurement Practices </t>
  </si>
  <si>
    <t>203-1</t>
  </si>
  <si>
    <r>
      <t>203-1 Infrastructure investments and services supported</t>
    </r>
    <r>
      <rPr>
        <sz val="9.5"/>
        <color rgb="FF000000"/>
        <rFont val="Inter Light"/>
      </rPr>
      <t xml:space="preserve">
a. Extent of development of significant infrastructure investments and services supported.
b. Current or expected impacts of communities and local economies, including positive and negative impacts where relevant.
c. Whether these investments and services are commercial, in-kind, or pro bono engagements.</t>
    </r>
  </si>
  <si>
    <r>
      <t xml:space="preserve">a. </t>
    </r>
    <r>
      <rPr>
        <u/>
        <sz val="9.5"/>
        <rFont val="Inter Light"/>
      </rPr>
      <t>MMG 2024 Annual Report</t>
    </r>
    <r>
      <rPr>
        <sz val="9.5"/>
        <rFont val="Inter Light"/>
      </rPr>
      <t xml:space="preserve"> pp.51-52; </t>
    </r>
    <r>
      <rPr>
        <u/>
        <sz val="9.5"/>
        <rFont val="Inter Light"/>
      </rPr>
      <t>MMG 2024 Sustainability Report</t>
    </r>
    <r>
      <rPr>
        <sz val="9.5"/>
        <rFont val="Inter Light"/>
      </rPr>
      <t xml:space="preserve"> - Our contribution p.5; MMG 2024 Sustainability Report - Our business p.6-7</t>
    </r>
    <r>
      <rPr>
        <sz val="9.5"/>
        <color rgb="FF000000"/>
        <rFont val="Inter Light"/>
      </rPr>
      <t xml:space="preserve">
b - c.  MMG does not currently disclose against GRI 203-1 b-c. In 2025, we will conduct a company-wide human rights saliency assessment and review our supply chain practices, with results to be disclosed in the 2025 Sustainability Report.</t>
    </r>
  </si>
  <si>
    <t>203-2</t>
  </si>
  <si>
    <r>
      <t>203-2 Significant indirect economic impacts</t>
    </r>
    <r>
      <rPr>
        <sz val="9.5"/>
        <color rgb="FF000000"/>
        <rFont val="Inter Light"/>
      </rPr>
      <t xml:space="preserve">
a. Examples of significant identified indirect economic impacts of the organization, including positive and negative impacts.
b. Significance of the indirect economic impacts in the context of external benchmarks and stakeholder priorities, such as national and international standards, protocols, and policy agendas.</t>
    </r>
  </si>
  <si>
    <t>MMG does not currently disclose against GRI 203-2. In 2025, we will conduct a company-wide human rights saliency assessment and review our supply chain practices, with results to be disclosed in the 2025 Sustainability Report.</t>
  </si>
  <si>
    <t>204-1</t>
  </si>
  <si>
    <r>
      <t>204-1 Proportion of spending on local suppliers</t>
    </r>
    <r>
      <rPr>
        <sz val="9.5"/>
        <color rgb="FF000000"/>
        <rFont val="Inter Light"/>
      </rPr>
      <t xml:space="preserve">
a. Percentage of the procurement budget used for significant locations of operation that is spent on suppliers local to that operation (such as percentage of products and services purchased locally).
b. The organization’s geographical definition of ‘local’.
c. The definition used for ‘significant locations of operation’.</t>
    </r>
  </si>
  <si>
    <r>
      <t xml:space="preserve">a - b. See </t>
    </r>
    <r>
      <rPr>
        <u/>
        <sz val="9.5"/>
        <rFont val="Inter Light"/>
      </rPr>
      <t>'Our Products and Value Chains'</t>
    </r>
    <r>
      <rPr>
        <sz val="9.5"/>
        <color rgb="FF38B549"/>
        <rFont val="Inter Light"/>
      </rPr>
      <t xml:space="preserve"> </t>
    </r>
    <r>
      <rPr>
        <sz val="9.5"/>
        <color rgb="FF000000"/>
        <rFont val="Inter Light"/>
      </rPr>
      <t xml:space="preserve">tab in this Databook
c. See </t>
    </r>
    <r>
      <rPr>
        <u/>
        <sz val="9.5"/>
        <rFont val="Inter Light"/>
      </rPr>
      <t>'Overview'</t>
    </r>
    <r>
      <rPr>
        <sz val="9.5"/>
        <color rgb="FF000000"/>
        <rFont val="Inter Light"/>
      </rPr>
      <t xml:space="preserve"> tab in this Databook</t>
    </r>
  </si>
  <si>
    <r>
      <t>See</t>
    </r>
    <r>
      <rPr>
        <sz val="9.5"/>
        <color rgb="FF38B549"/>
        <rFont val="Inter Light"/>
      </rPr>
      <t xml:space="preserve"> </t>
    </r>
    <r>
      <rPr>
        <u/>
        <sz val="9.5"/>
        <rFont val="Inter Light"/>
      </rPr>
      <t>'Engagement and materiality'</t>
    </r>
    <r>
      <rPr>
        <sz val="9.5"/>
        <color rgb="FF000000"/>
        <rFont val="Inter Light"/>
      </rPr>
      <t>,</t>
    </r>
    <r>
      <rPr>
        <sz val="9.5"/>
        <color rgb="FF38B549"/>
        <rFont val="Inter Light"/>
      </rPr>
      <t xml:space="preserve"> </t>
    </r>
    <r>
      <rPr>
        <u/>
        <sz val="9.5"/>
        <rFont val="Inter Light"/>
      </rPr>
      <t>'Managing Environmental Impacts'</t>
    </r>
    <r>
      <rPr>
        <sz val="9.5"/>
        <color rgb="FF000000"/>
        <rFont val="Inter Light"/>
      </rPr>
      <t xml:space="preserve"> tabs in this Databook; </t>
    </r>
    <r>
      <rPr>
        <sz val="9.5"/>
        <rFont val="Inter Light"/>
      </rPr>
      <t xml:space="preserve">MMG website - </t>
    </r>
    <r>
      <rPr>
        <u/>
        <sz val="9.5"/>
        <rFont val="Inter Light"/>
      </rPr>
      <t>Environmental management</t>
    </r>
    <r>
      <rPr>
        <sz val="9.5"/>
        <rFont val="Inter Light"/>
      </rPr>
      <t xml:space="preserve">, MMG website -  </t>
    </r>
    <r>
      <rPr>
        <u/>
        <sz val="9.5"/>
        <rFont val="Inter Light"/>
      </rPr>
      <t>Land biodiversity and cultural heritage management</t>
    </r>
    <r>
      <rPr>
        <sz val="9.5"/>
        <rFont val="Inter Light"/>
      </rPr>
      <t>,</t>
    </r>
    <r>
      <rPr>
        <sz val="9.5"/>
        <color rgb="FF18A6DE"/>
        <rFont val="Inter Light"/>
      </rPr>
      <t xml:space="preserve"> </t>
    </r>
    <r>
      <rPr>
        <sz val="9.5"/>
        <rFont val="Inter Light"/>
      </rPr>
      <t xml:space="preserve">MMG website -  </t>
    </r>
    <r>
      <rPr>
        <u/>
        <sz val="9.5"/>
        <rFont val="Inter Light"/>
      </rPr>
      <t>Mine closure planning</t>
    </r>
    <r>
      <rPr>
        <sz val="9.5"/>
        <rFont val="Inter Light"/>
      </rPr>
      <t xml:space="preserve"> </t>
    </r>
  </si>
  <si>
    <t>GRI 304: Biodiversity 2016</t>
  </si>
  <si>
    <t>GRI 304-1</t>
  </si>
  <si>
    <r>
      <rPr>
        <b/>
        <sz val="9.5"/>
        <color rgb="FF000000"/>
        <rFont val="Inter Light"/>
      </rPr>
      <t xml:space="preserve">304-1 Operational sites owned, leased, managed in, or adjacent to, protected areas and areas of high biodiversity value outside protected areas
</t>
    </r>
    <r>
      <rPr>
        <sz val="9.5"/>
        <color rgb="FF000000"/>
        <rFont val="Inter Light"/>
      </rPr>
      <t>For each operational site owned, leased, managed in, or adjacent to, protected areas and areas of high biodiversity value outside protected areas, the following information:
i. geographic location;
ii. subsurface and underground land that may be owned, leased, or managed by the organization;
iii. position in relation to the protected area (in the area, adjacent to, or containing portions of the protected area) or the high biodiversity value area outside protected areas;
iv. type of operation (office, manufacturing or production, or extractive);
v. size of operational site in km</t>
    </r>
    <r>
      <rPr>
        <vertAlign val="superscript"/>
        <sz val="9.5"/>
        <color rgb="FF000000"/>
        <rFont val="Inter Light"/>
      </rPr>
      <t>2</t>
    </r>
    <r>
      <rPr>
        <sz val="9.5"/>
        <color rgb="FF000000"/>
        <rFont val="Inter Light"/>
      </rPr>
      <t xml:space="preserve"> (or another unit, if appropriate);
vi. biodiversity value characterized by the attribute of the protected area or area of high biodiversity value outside the protected area (terrestrial, fresh water, or maritime ecosystem);
vii. biodiversity value characterized by listing of protected status (such as IUCN Protected Area Management Categories, Ramsar Convention, national legislation).</t>
    </r>
  </si>
  <si>
    <r>
      <t>See</t>
    </r>
    <r>
      <rPr>
        <sz val="9.5"/>
        <color rgb="FF38B549"/>
        <rFont val="Inter Light"/>
      </rPr>
      <t xml:space="preserve"> </t>
    </r>
    <r>
      <rPr>
        <u/>
        <sz val="9.5"/>
        <color rgb="FF000000"/>
        <rFont val="Inter Light"/>
      </rPr>
      <t>'Managing Environmental Impacts'</t>
    </r>
    <r>
      <rPr>
        <sz val="9.5"/>
        <color rgb="FF000000"/>
        <rFont val="Inter Light"/>
      </rPr>
      <t xml:space="preserve"> tab in this Databook.
</t>
    </r>
    <r>
      <rPr>
        <i/>
        <sz val="9.5"/>
        <color rgb="FF000000"/>
        <rFont val="Inter Light"/>
      </rPr>
      <t xml:space="preserve">
Dugald River has several flora and fauna that are protected by legislation within the DRM mining leases. This includes vegetation intersecting a water course, regional ecosystem 1.3.7 with a biodiversity status of endangered,essential vegetation (wildlife), essential habitat (purple necked rock wallaby and special least concern animal), and purple necked rock wallaby.
Kinsevere: The Kinsevere translocation project is a protected area and is monitored twice a year(dry season and wet season);
Las Bambas:
- The operation is located outside protected natural areas.
- There are rescue areas for key species in conservation category (under national and international legislation) within the property and with rescue and relocation protocols approved by the competent local authority SERFOR (National Forestry and Wildlife Service). There is a list of species in conservation category updated in each biological report on an annual basis according to the results of monitoring.
Rosebery: Rosebery has several natural values (flora and fauna) that are protected by State and Federal legislation. Some of which may include potential habitat for fauna, flora and ecological communities. Prior to ground disturbance natural value assessments (NVA) and aboriginal and cultural heritage assessments are completed. Protected flora and fauna will be avoided, or if this is not possible depending on the level of protection a legislative pathway will be followed.</t>
    </r>
  </si>
  <si>
    <t>GRI 304-2</t>
  </si>
  <si>
    <r>
      <t>304-2 Significant impacts of activities, products, and services on biodiversity</t>
    </r>
    <r>
      <rPr>
        <sz val="9.5"/>
        <color rgb="FF000000"/>
        <rFont val="Inter Light"/>
      </rPr>
      <t xml:space="preserve">
a. Nature of significant direct and indirect impacts on biodiversity with reference to one or more of the following:
i. construction or use of manufacturing plants, mines, and transport infrastructure;
ii. pollution (introduction of substances that do not naturally occur in the habitat from point and non-point sources);
iii. introduction of invasive species, pests, and pathogens;
iv. reduction of species;
v. habitat conversion;
vi. changes in ecological processes outside the natural range of variation (such as salinity or changes in groundwater level);
b. Significant direct and indirect positive and negative impacts with reference to the following:
i. species affected;
ii. extent of areas impacted;
iii. duration of impacts;
iv. reversibility or irreversibility of the impacts.</t>
    </r>
  </si>
  <si>
    <r>
      <t xml:space="preserve">See </t>
    </r>
    <r>
      <rPr>
        <u/>
        <sz val="9.5"/>
        <rFont val="Inter Light"/>
      </rPr>
      <t>'Managing Environmental Impacts'</t>
    </r>
    <r>
      <rPr>
        <sz val="9.5"/>
        <color rgb="FF000000"/>
        <rFont val="Inter Light"/>
      </rPr>
      <t xml:space="preserve"> tab in this Databook.</t>
    </r>
    <r>
      <rPr>
        <i/>
        <sz val="9.5"/>
        <color rgb="FF000000"/>
        <rFont val="Inter Light"/>
      </rPr>
      <t xml:space="preserve">
MMG has not had any significant impacts on biodiversity in 2024.
If a significant impact were to be recorded at one of our operations, it would be formally reported by the site using MMG's incident and event reporting management system. </t>
    </r>
  </si>
  <si>
    <t>GRI 304-3</t>
  </si>
  <si>
    <r>
      <t>304-3 Habitats protected or restored</t>
    </r>
    <r>
      <rPr>
        <sz val="9.5"/>
        <color rgb="FF000000"/>
        <rFont val="Inter Light"/>
      </rPr>
      <t xml:space="preserve">
a. Size and location of all habitat areas protected or restored, and whether the success of the restoration measure was or is approved by independent external professionals;
b. Whether partnerships exist with third parties to protect or restore habitat areas distinct from where the organization has overseen and implemented restoration or protection measures;
c. Status of each area based on its conditions at the close of the reporting period;
d. Standards, methodologies, and assumptions used.</t>
    </r>
  </si>
  <si>
    <r>
      <t>See</t>
    </r>
    <r>
      <rPr>
        <sz val="9.5"/>
        <color rgb="FF38B549"/>
        <rFont val="Inter Light"/>
      </rPr>
      <t xml:space="preserve"> </t>
    </r>
    <r>
      <rPr>
        <u/>
        <sz val="9.5"/>
        <rFont val="Inter Light"/>
      </rPr>
      <t>'Managing Environmental Impacts'</t>
    </r>
    <r>
      <rPr>
        <sz val="9.5"/>
        <color rgb="FF000000"/>
        <rFont val="Inter Light"/>
      </rPr>
      <t xml:space="preserve"> tab in this Databook.</t>
    </r>
    <r>
      <rPr>
        <i/>
        <sz val="9.5"/>
        <color rgb="FF000000"/>
        <rFont val="Inter Light"/>
      </rPr>
      <t xml:space="preserve">
MMG reports all the protected or restored habitats according to legal requirements and internal requirements across all sites.
MMG's Dugald River operation has a biodiversity offset located at Lawn Hill station that is a total of 77.4ha in size consisting of riparian vegetation. The area has been fenced to exclude cattle in partnership with the Lawn Hil Pastoral Co and is due to be relinquished in 2029. The Bio condition monitoring report outlines the current status of each of the assessment units and methodologies used.
Rosebery has a 5-year environmental management plan where it considers all the action and plan to protect and restore habitats. 
MMG's Kinsevere has a progressive rehabilitation plan of rehabilitation that is conducted as part of operations.
At Las Bambas, to date there are no protected areas. As part of the environmental commitments established in the IGAs, rehabilitation works have been carried out: placement of organic soil in the Excess Material Deposit 2 for its subsequent revegetation. The Erosion and Sediment Control Standard and the Revegetation and Forestation Procedure established the methodology used and take as a reference the commitments declared in the approved IGAs.</t>
    </r>
  </si>
  <si>
    <t>GRI 304-4</t>
  </si>
  <si>
    <r>
      <t>304-4 IUCN Red List species and national conservation list species with habitats in areas affected by operations</t>
    </r>
    <r>
      <rPr>
        <sz val="9.5"/>
        <color rgb="FF000000"/>
        <rFont val="Inter Light"/>
      </rPr>
      <t xml:space="preserve">
Total number of IUCN Red List species and national conservation list species with habitats in areas affected by the operations of the organization, by level of extinction risk:
i. critically endangered;
ii. endangered;
iii. vulnerable;
iv. near threatened;
v. least concern.</t>
    </r>
  </si>
  <si>
    <r>
      <t>See '</t>
    </r>
    <r>
      <rPr>
        <u/>
        <sz val="9.5"/>
        <color rgb="FF000000"/>
        <rFont val="Inter Light"/>
      </rPr>
      <t>Managing Environmental Impacts</t>
    </r>
    <r>
      <rPr>
        <sz val="9.5"/>
        <color rgb="FF000000"/>
        <rFont val="Inter Light"/>
      </rPr>
      <t xml:space="preserve">' tab in this Databook. </t>
    </r>
  </si>
  <si>
    <t>G4-MM1</t>
  </si>
  <si>
    <r>
      <t>MM3 Biodiversity
Amount of land (owner or leased, or</t>
    </r>
    <r>
      <rPr>
        <sz val="9.5"/>
        <color rgb="FF000000"/>
        <rFont val="Inter Light"/>
      </rPr>
      <t xml:space="preserve">  managed for production activities or extractive use) disturbed or rehabilitated</t>
    </r>
  </si>
  <si>
    <r>
      <t>See</t>
    </r>
    <r>
      <rPr>
        <sz val="9.5"/>
        <color rgb="FF38B549"/>
        <rFont val="Inter Light"/>
      </rPr>
      <t xml:space="preserve"> </t>
    </r>
    <r>
      <rPr>
        <u/>
        <sz val="9.5"/>
        <rFont val="Inter Light"/>
      </rPr>
      <t>'Managing Environmental Impacts'</t>
    </r>
    <r>
      <rPr>
        <sz val="9.5"/>
        <color rgb="FF000000"/>
        <rFont val="Inter Light"/>
      </rPr>
      <t xml:space="preserve"> tab in this Databook. </t>
    </r>
  </si>
  <si>
    <r>
      <t>See</t>
    </r>
    <r>
      <rPr>
        <sz val="9.5"/>
        <color rgb="FF38B549"/>
        <rFont val="Inter Light"/>
      </rPr>
      <t xml:space="preserve"> </t>
    </r>
    <r>
      <rPr>
        <u/>
        <sz val="9.5"/>
        <rFont val="Inter Light"/>
      </rPr>
      <t>'Engagement and materiality'</t>
    </r>
    <r>
      <rPr>
        <sz val="9.5"/>
        <color rgb="FF000000"/>
        <rFont val="Inter Light"/>
      </rPr>
      <t xml:space="preserve">,and </t>
    </r>
    <r>
      <rPr>
        <u/>
        <sz val="9.5"/>
        <color rgb="FF000000"/>
        <rFont val="Inter Light"/>
      </rPr>
      <t>'Managing Environmental Impacts'</t>
    </r>
    <r>
      <rPr>
        <u/>
        <sz val="9.5"/>
        <rFont val="Inter Light"/>
      </rPr>
      <t>'</t>
    </r>
    <r>
      <rPr>
        <sz val="9.5"/>
        <color rgb="FF000000"/>
        <rFont val="Inter Light"/>
      </rPr>
      <t xml:space="preserve"> tabs in this Databook; </t>
    </r>
    <r>
      <rPr>
        <sz val="9.5"/>
        <rFont val="Inter Light"/>
      </rPr>
      <t xml:space="preserve">MMG website - </t>
    </r>
    <r>
      <rPr>
        <u/>
        <sz val="9.5"/>
        <rFont val="Inter Light"/>
      </rPr>
      <t>Environmental management</t>
    </r>
    <r>
      <rPr>
        <sz val="9.5"/>
        <rFont val="Inter Light"/>
      </rPr>
      <t xml:space="preserve">, MMG website -  </t>
    </r>
    <r>
      <rPr>
        <u/>
        <sz val="9.5"/>
        <rFont val="Inter Light"/>
      </rPr>
      <t>Water management</t>
    </r>
  </si>
  <si>
    <t>GRI 301: Water and effluents 2018</t>
  </si>
  <si>
    <t>303-1</t>
  </si>
  <si>
    <r>
      <t>303-1 Interactions with water as a shared resource</t>
    </r>
    <r>
      <rPr>
        <sz val="9.5"/>
        <color rgb="FF000000"/>
        <rFont val="Inter Light"/>
      </rPr>
      <t xml:space="preserve">
a. A description of how the organization interacts with water, including how and where water is withdrawn, consumed, and discharged, and the water-related impacts caused or contributed to, or directly linked to the organization’s activities, products or services by a business relationship (e.g. impacts caused by runoff);
b. A description of the approach used to identify water-related impacts, including the scope of assessments, their timeframe, and any tools or methodologies used;
c. A description of how water-related impacts are addressed, including how the organization works with stakeholders to steward water as a shared resource, and how it engages with suppliers or customers with significant water-related impacts;
d. An explanation of the process for setting any water-related goals and targets that are part of the organization’s management approach, and how they relate to public policy and the local context of each area with water stress.</t>
    </r>
  </si>
  <si>
    <r>
      <t xml:space="preserve">a - d. See </t>
    </r>
    <r>
      <rPr>
        <u/>
        <sz val="9.5"/>
        <rFont val="Inter Light"/>
      </rPr>
      <t>'Managing Environmental Impacts'</t>
    </r>
    <r>
      <rPr>
        <sz val="9.5"/>
        <color rgb="FF000000"/>
        <rFont val="Inter Light"/>
      </rPr>
      <t xml:space="preserve"> tab in this Databook;</t>
    </r>
    <r>
      <rPr>
        <u/>
        <sz val="9.5"/>
        <rFont val="Inter Light"/>
      </rPr>
      <t xml:space="preserve"> MMG 2024 Sustainability Report</t>
    </r>
    <r>
      <rPr>
        <sz val="9.5"/>
        <color rgb="FF18A6DE"/>
        <rFont val="Inter Light"/>
      </rPr>
      <t xml:space="preserve"> </t>
    </r>
    <r>
      <rPr>
        <sz val="9.5"/>
        <color rgb="FF000000"/>
        <rFont val="Inter Light"/>
      </rPr>
      <t xml:space="preserve">- Responsible Water Consumption p26-27; </t>
    </r>
    <r>
      <rPr>
        <sz val="9.5"/>
        <rFont val="Inter Light"/>
      </rPr>
      <t xml:space="preserve">MMG website - </t>
    </r>
    <r>
      <rPr>
        <u/>
        <sz val="9.5"/>
        <rFont val="Inter Light"/>
      </rPr>
      <t>water management</t>
    </r>
  </si>
  <si>
    <t>303-2</t>
  </si>
  <si>
    <r>
      <t>303-2 Management of water discharge-related impacts</t>
    </r>
    <r>
      <rPr>
        <sz val="9.5"/>
        <color rgb="FF000000"/>
        <rFont val="Inter Light"/>
      </rPr>
      <t xml:space="preserve">
a. A description of any minimum standards set for the quality of effluent discharge, and how these minimum standards were determined, including:
i. how standards for facilities operating in locations with no local discharge requirements were determined;
ii. any internally developed water quality standards or guidelines;
iii. any sector-specific standards considered;
iv. whether the profile of the receiving waterbody was considered.</t>
    </r>
  </si>
  <si>
    <r>
      <t>a - d. See</t>
    </r>
    <r>
      <rPr>
        <sz val="9.5"/>
        <color rgb="FF38B549"/>
        <rFont val="Inter Light"/>
      </rPr>
      <t xml:space="preserve"> '</t>
    </r>
    <r>
      <rPr>
        <u/>
        <sz val="9.5"/>
        <rFont val="Inter Light"/>
      </rPr>
      <t>Managing Environmental Impacts'</t>
    </r>
    <r>
      <rPr>
        <sz val="9.5"/>
        <color rgb="FF000000"/>
        <rFont val="Inter Light"/>
      </rPr>
      <t xml:space="preserve"> tab in this Databook; </t>
    </r>
    <r>
      <rPr>
        <u/>
        <sz val="9.5"/>
        <rFont val="Inter Light"/>
      </rPr>
      <t>MMG 2024 Sustainability Report</t>
    </r>
    <r>
      <rPr>
        <sz val="9.5"/>
        <color rgb="FF000000"/>
        <rFont val="Inter Light"/>
      </rPr>
      <t xml:space="preserve"> - Responsible Water Consumpti</t>
    </r>
    <r>
      <rPr>
        <sz val="9.5"/>
        <rFont val="Inter Light"/>
      </rPr>
      <t xml:space="preserve">on p26-27; MMG website - environmental management - </t>
    </r>
    <r>
      <rPr>
        <u/>
        <sz val="9.5"/>
        <rFont val="Inter Light"/>
      </rPr>
      <t xml:space="preserve">water management </t>
    </r>
  </si>
  <si>
    <t>303-3</t>
  </si>
  <si>
    <r>
      <t>303-3 Water withdrawal</t>
    </r>
    <r>
      <rPr>
        <sz val="9.5"/>
        <color rgb="FF000000"/>
        <rFont val="Inter Light"/>
      </rPr>
      <t xml:space="preserve">
a. Total water withdrawal from all areas in megaliters, and a breakdown of this total by the following sources, if applicable:
i. surface water;
ii. groundwater;
iii. seawater;
iv. produced water;
v. third-party water;
b. Total water withdrawal from all areas with water stress in megaliters, and a breakdown of this total by the following sources, if applicable:
i. surface water;
ii. groundwater;
iii. seawater;
iv. produced water;
v. third-party water, and a breakdown of this total by the withdrawal sources listed in i-iv;
c. A breakdown of total water withdrawal from each of the sources listed in Disclosures 303-3-a and 303-3-b in megaliters by the following categories:
i. freshwater (≤1,000 mg/L Total Dissolved Solids);
ii. other water (&gt;1,000 mg/L Total Dissolved Solids);
d. Any contextual information necessary to understand how the data have been compiled, such as any standards, methodologies, and assumptions used.</t>
    </r>
  </si>
  <si>
    <r>
      <t xml:space="preserve">a-d. See </t>
    </r>
    <r>
      <rPr>
        <u/>
        <sz val="9.5"/>
        <rFont val="Inter Light"/>
      </rPr>
      <t>'Managing Environmental Impacts'</t>
    </r>
    <r>
      <rPr>
        <sz val="9.5"/>
        <color rgb="FF38B549"/>
        <rFont val="Inter Light"/>
      </rPr>
      <t xml:space="preserve"> </t>
    </r>
    <r>
      <rPr>
        <sz val="9.5"/>
        <color rgb="FF000000"/>
        <rFont val="Inter Light"/>
      </rPr>
      <t xml:space="preserve">tab in this Databook </t>
    </r>
  </si>
  <si>
    <t>303-4</t>
  </si>
  <si>
    <r>
      <t>303-4 Water discharge</t>
    </r>
    <r>
      <rPr>
        <sz val="9.5"/>
        <color rgb="FF000000"/>
        <rFont val="Inter Light"/>
      </rPr>
      <t xml:space="preserve">
a. Total water discharge to all areas in megaliters, and a breakdown of this total by the following types of destination, if applicable:
i. surface water;
ii. groundwater;
iii. seawater;
iv. third-party water, and the volume of this total sent for use to other organisations, if applicable;
b. A breakdown of total water discharge to all areas in megaliters by the following categories:
i. fresh water (≤1,000 mg/L total dissolved solids);
ii. other water (&gt;1,000 mg/L total dissolved solids);
c. Total water discharge to all areas with water stresss in megaliters, and a breakdown of this total by the following categories:
i. freshwater (≤1,000 mg/L total dissolved solids);
ii. other water (&gt;1,000 mg/L total dissolved solids);
d. Priority substances of concern for which discharges are treated, including:
i. how priority substances of concern were defined, and any international standard, authoritative list, or criteria used;
ii. the approach for setting discharge limits for priority substances of concern;
iii. number of incidents of non-compliance with discharge limits;
e. Any contextual information necessary to understand how the data has been compiled, such as any standards, methodologies, and assumptions used.</t>
    </r>
  </si>
  <si>
    <r>
      <t xml:space="preserve">a-e. See </t>
    </r>
    <r>
      <rPr>
        <u/>
        <sz val="9.5"/>
        <rFont val="Inter Light"/>
      </rPr>
      <t>'Managing Environmental Impacts'</t>
    </r>
    <r>
      <rPr>
        <sz val="9.5"/>
        <color rgb="FF38B549"/>
        <rFont val="Inter Light"/>
      </rPr>
      <t xml:space="preserve"> </t>
    </r>
    <r>
      <rPr>
        <sz val="9.5"/>
        <color rgb="FF000000"/>
        <rFont val="Inter Light"/>
      </rPr>
      <t xml:space="preserve">tab in this Databook </t>
    </r>
  </si>
  <si>
    <t>303-5</t>
  </si>
  <si>
    <r>
      <t>303-5 Water consumption</t>
    </r>
    <r>
      <rPr>
        <sz val="9.5"/>
        <color rgb="FF000000"/>
        <rFont val="Inter Light"/>
      </rPr>
      <t xml:space="preserve">
a. Total water consumption from all areas in megaliters;
b. Total water consumption from all areas with water stress in megaliters;
c. Change in water storage in megaliters, if water storage has been identified as having a significant water-related impact;
d. Any contextual information necessary to understand how the data have been compiled, such as any standards, methodologies, and assumptions used, including whether the information is calculated, estimated, modeled, or sourced from direct measurements, and the approach taken for this, such as the use of any sector-specific factors.</t>
    </r>
  </si>
  <si>
    <r>
      <t xml:space="preserve">a-d. See </t>
    </r>
    <r>
      <rPr>
        <u/>
        <sz val="9.5"/>
        <rFont val="Inter Light"/>
      </rPr>
      <t>'Managing Environmental Impacts'</t>
    </r>
    <r>
      <rPr>
        <sz val="9.5"/>
        <color rgb="FF38B549"/>
        <rFont val="Inter Light"/>
      </rPr>
      <t xml:space="preserve"> </t>
    </r>
    <r>
      <rPr>
        <sz val="9.5"/>
        <color rgb="FF000000"/>
        <rFont val="Inter Light"/>
      </rPr>
      <t>tab in this Databook</t>
    </r>
  </si>
  <si>
    <t>G4-MM3</t>
  </si>
  <si>
    <r>
      <t xml:space="preserve">MM3 Effluents &amp; Waste
</t>
    </r>
    <r>
      <rPr>
        <sz val="9.5"/>
        <color rgb="FF000000"/>
        <rFont val="Inter Light"/>
      </rPr>
      <t>Total amounts of overburden, rock, tailings, and sludges and their associated risks</t>
    </r>
  </si>
  <si>
    <r>
      <t xml:space="preserve">See </t>
    </r>
    <r>
      <rPr>
        <u/>
        <sz val="9.5"/>
        <rFont val="Inter Light"/>
      </rPr>
      <t>'Managing Environmental Impacts'</t>
    </r>
    <r>
      <rPr>
        <sz val="9.5"/>
        <color rgb="FF000000"/>
        <rFont val="Inter Light"/>
      </rPr>
      <t xml:space="preserve"> tab in this Databook</t>
    </r>
  </si>
  <si>
    <t>G4-MM4</t>
  </si>
  <si>
    <r>
      <t xml:space="preserve">MM4 Labor practices and decent work
</t>
    </r>
    <r>
      <rPr>
        <sz val="9.5"/>
        <color rgb="FF000000"/>
        <rFont val="Inter Light"/>
      </rPr>
      <t>Number of strikes and lock-outs exceeding one week's duration, by country</t>
    </r>
  </si>
  <si>
    <t xml:space="preserve">MMG did not have any strikes or lock-outs exceeding one week's duration at any operation in 2024. </t>
  </si>
  <si>
    <r>
      <t xml:space="preserve">See </t>
    </r>
    <r>
      <rPr>
        <u/>
        <sz val="9.5"/>
        <rFont val="Inter Light"/>
      </rPr>
      <t>'Engagement and materiality'</t>
    </r>
    <r>
      <rPr>
        <sz val="9.5"/>
        <color rgb="FF000000"/>
        <rFont val="Inter Light"/>
      </rPr>
      <t>,</t>
    </r>
    <r>
      <rPr>
        <sz val="9.5"/>
        <color rgb="FF38B549"/>
        <rFont val="Inter Light"/>
      </rPr>
      <t xml:space="preserve"> </t>
    </r>
    <r>
      <rPr>
        <u/>
        <sz val="9.5"/>
        <rFont val="Inter Light"/>
      </rPr>
      <t>'Climate Change Action'</t>
    </r>
    <r>
      <rPr>
        <sz val="9.5"/>
        <color rgb="FF000000"/>
        <rFont val="Inter Light"/>
      </rPr>
      <t xml:space="preserve"> and </t>
    </r>
    <r>
      <rPr>
        <u/>
        <sz val="9.5"/>
        <rFont val="Inter Light"/>
      </rPr>
      <t>'TCFD'</t>
    </r>
    <r>
      <rPr>
        <sz val="9.5"/>
        <color rgb="FF000000"/>
        <rFont val="Inter Light"/>
      </rPr>
      <t xml:space="preserve"> tabs in thisDatabook</t>
    </r>
    <r>
      <rPr>
        <sz val="9.5"/>
        <rFont val="Inter Light"/>
      </rPr>
      <t xml:space="preserve">; MMG website - Environmental management, </t>
    </r>
    <r>
      <rPr>
        <u/>
        <sz val="9.5"/>
        <rFont val="Inter Light"/>
      </rPr>
      <t>Climate change and energy use</t>
    </r>
  </si>
  <si>
    <t>GRI 201: Economic Performance 2016</t>
  </si>
  <si>
    <t>201-2</t>
  </si>
  <si>
    <r>
      <t>201-2 Financial implications and other risks and opportunities due to climate change</t>
    </r>
    <r>
      <rPr>
        <sz val="9.5"/>
        <color rgb="FF000000"/>
        <rFont val="Inter Light"/>
      </rPr>
      <t xml:space="preserve">
Risks and opportunities posed by climate change that have the potential to generate substantive changes in operations, revenue, or expenditures, including:
i. a description of the risk or opportunity and its classification as either physical, regulatory, or other;
ii. a description of the impact associated with the risk or opportunity;
iii. the financial implications of the risk or opportunity before action is taken;
iv. the methods used to manage the risk or opportunity;
v. the costs of actions taken to manage the risk or opportunity.</t>
    </r>
  </si>
  <si>
    <r>
      <t>See</t>
    </r>
    <r>
      <rPr>
        <sz val="9.5"/>
        <color rgb="FF38B549"/>
        <rFont val="Inter Light"/>
      </rPr>
      <t xml:space="preserve"> '</t>
    </r>
    <r>
      <rPr>
        <u/>
        <sz val="9.5"/>
        <rFont val="Inter Light"/>
      </rPr>
      <t>Climate Change Action'</t>
    </r>
    <r>
      <rPr>
        <sz val="9.5"/>
        <color rgb="FF000000"/>
        <rFont val="Inter Light"/>
      </rPr>
      <t xml:space="preserve"> and </t>
    </r>
    <r>
      <rPr>
        <u/>
        <sz val="9.5"/>
        <rFont val="Inter Light"/>
      </rPr>
      <t>'TCFD'</t>
    </r>
    <r>
      <rPr>
        <sz val="9.5"/>
        <color rgb="FF000000"/>
        <rFont val="Inter Light"/>
      </rPr>
      <t xml:space="preserve"> tabs in this Databook</t>
    </r>
  </si>
  <si>
    <r>
      <t xml:space="preserve">See </t>
    </r>
    <r>
      <rPr>
        <u/>
        <sz val="9.5"/>
        <rFont val="Inter Light"/>
      </rPr>
      <t>'Engagement and materiality'</t>
    </r>
    <r>
      <rPr>
        <sz val="9.5"/>
        <rFont val="Inter Light"/>
      </rPr>
      <t xml:space="preserve">, </t>
    </r>
    <r>
      <rPr>
        <u/>
        <sz val="9.5"/>
        <rFont val="Inter Light"/>
      </rPr>
      <t>'Climate Change Action'</t>
    </r>
    <r>
      <rPr>
        <sz val="9.5"/>
        <rFont val="Inter Light"/>
      </rPr>
      <t xml:space="preserve"> and </t>
    </r>
    <r>
      <rPr>
        <u/>
        <sz val="9.5"/>
        <rFont val="Inter Light"/>
      </rPr>
      <t>'TCFD'</t>
    </r>
    <r>
      <rPr>
        <sz val="9.5"/>
        <rFont val="Inter Light"/>
      </rPr>
      <t xml:space="preserve"> tabs in this Databook; MMG website - Environmental management, </t>
    </r>
    <r>
      <rPr>
        <u/>
        <sz val="9.5"/>
        <rFont val="Inter Light"/>
      </rPr>
      <t xml:space="preserve">Climate change and energy use </t>
    </r>
  </si>
  <si>
    <t>GRI 302: Energy 2016</t>
  </si>
  <si>
    <t>302-1</t>
  </si>
  <si>
    <r>
      <t>302-1 Energy consumption within the organization</t>
    </r>
    <r>
      <rPr>
        <sz val="9.5"/>
        <color rgb="FF000000"/>
        <rFont val="Inter Light"/>
      </rPr>
      <t xml:space="preserve">
a. Total fuel consumption within the organization from non renewable sources, in joules or multiples, and including fuel types used;
b. Total fuel consumption within the organization from renewable sources, in joules or multiples, and including fuel types used;
c. In joules, watt-hours or multiples, the total:
i. electricity consumption;
ii. heating consumption;
iii. cooling consumption;
iv. steam consumption;
d. In joules, watt-hours or multiples, the total:
i. electricity sold;
ii. heating sold;
iii. cooling sold;
iv. steam sold;
e. Total energy consumption within the organization, in joules or multiples;
f. Standards, methodologies, assumptions, and/or calculation tools used;
g. Source of the conversion factors used.</t>
    </r>
  </si>
  <si>
    <r>
      <t>a - g. See</t>
    </r>
    <r>
      <rPr>
        <sz val="9.5"/>
        <color rgb="FF38B549"/>
        <rFont val="Inter Light"/>
      </rPr>
      <t xml:space="preserve"> </t>
    </r>
    <r>
      <rPr>
        <u/>
        <sz val="9.5"/>
        <rFont val="Inter Light"/>
      </rPr>
      <t>'Climate Change Action'</t>
    </r>
    <r>
      <rPr>
        <sz val="9.5"/>
        <color rgb="FF000000"/>
        <rFont val="Inter Light"/>
      </rPr>
      <t xml:space="preserve"> tab in this Databook</t>
    </r>
  </si>
  <si>
    <t>302-2</t>
  </si>
  <si>
    <r>
      <t>302-2 Energy consumption outside of the organization</t>
    </r>
    <r>
      <rPr>
        <sz val="9.5"/>
        <color rgb="FF000000"/>
        <rFont val="Inter Light"/>
      </rPr>
      <t xml:space="preserve">
a. Energy consumption outside of the organization, in joules or multiples;
b. Standards, methodologies, assumptions, and/or calculation tools used;
c. Source of the conversion factors used.</t>
    </r>
  </si>
  <si>
    <r>
      <t xml:space="preserve">a - c. See </t>
    </r>
    <r>
      <rPr>
        <u/>
        <sz val="9.5"/>
        <rFont val="Inter Light"/>
      </rPr>
      <t>'Climate Change Action'</t>
    </r>
    <r>
      <rPr>
        <sz val="9.5"/>
        <color rgb="FF000000"/>
        <rFont val="Inter Light"/>
      </rPr>
      <t xml:space="preserve"> tab in this Databook</t>
    </r>
    <r>
      <rPr>
        <u/>
        <sz val="9.5"/>
        <rFont val="Inter Light"/>
      </rPr>
      <t xml:space="preserve">
MMG 2024 Sustainability Report</t>
    </r>
    <r>
      <rPr>
        <sz val="9.5"/>
        <color rgb="FF000000"/>
        <rFont val="Inter Light"/>
      </rPr>
      <t xml:space="preserve"> - Energy and climate change action  p.30</t>
    </r>
  </si>
  <si>
    <t>302-3</t>
  </si>
  <si>
    <r>
      <t>302-3 Energy intensity</t>
    </r>
    <r>
      <rPr>
        <sz val="9.5"/>
        <color rgb="FF000000"/>
        <rFont val="Inter Light"/>
      </rPr>
      <t xml:space="preserve">
a. Energy intensity ratio for the organization;
b. Organization-specific metric (the denominator) chosen to calculate the ratio;
c. Types of energy included in the intensity ratio; whether fuel, electricity, heating, cooling, steam, or all;
d. Whether the ratio uses energy consumption within the organization, outside of it, or both.</t>
    </r>
  </si>
  <si>
    <r>
      <t xml:space="preserve">a - d. See </t>
    </r>
    <r>
      <rPr>
        <u/>
        <sz val="9.5"/>
        <rFont val="Inter Light"/>
      </rPr>
      <t>'Climate Change Action'</t>
    </r>
    <r>
      <rPr>
        <sz val="9.5"/>
        <color rgb="FF000000"/>
        <rFont val="Inter Light"/>
      </rPr>
      <t xml:space="preserve"> tab in this Databook</t>
    </r>
    <r>
      <rPr>
        <u/>
        <sz val="9.5"/>
        <rFont val="Inter Light"/>
      </rPr>
      <t xml:space="preserve">
MMG 2024 Sustainability Report</t>
    </r>
    <r>
      <rPr>
        <sz val="9.5"/>
        <color rgb="FF000000"/>
        <rFont val="Inter Light"/>
      </rPr>
      <t xml:space="preserve"> - Energy and climate change action  p.30</t>
    </r>
  </si>
  <si>
    <t>302-4</t>
  </si>
  <si>
    <r>
      <t>302-4 Reduction of energy consumption</t>
    </r>
    <r>
      <rPr>
        <sz val="9.5"/>
        <color rgb="FF000000"/>
        <rFont val="Inter Light"/>
      </rPr>
      <t xml:space="preserve">
a. Amount of reductions in energy consumption achieved as a direct result of conservation and efficiency initiatives, in joules or multiples;
b. Types of energy included in the reductions; whether fuel, electricity, heating, cooling, steam, or all;
c. Basis for calculating reductions in energy consumption, such as base year or baseline, including the rationale for choosing it;
d. Standards, methodologies, assumptions, and/or calculation tools used.</t>
    </r>
  </si>
  <si>
    <r>
      <t xml:space="preserve">a - d. See </t>
    </r>
    <r>
      <rPr>
        <u/>
        <sz val="9.5"/>
        <rFont val="Inter Light"/>
      </rPr>
      <t>'Climate Change Action'</t>
    </r>
    <r>
      <rPr>
        <sz val="9.5"/>
        <color rgb="FF000000"/>
        <rFont val="Inter Light"/>
      </rPr>
      <t xml:space="preserve"> tab in this Databook</t>
    </r>
    <r>
      <rPr>
        <u/>
        <sz val="9.5"/>
        <rFont val="Inter Light"/>
      </rPr>
      <t xml:space="preserve">
MMG 2024 Sustainability Report</t>
    </r>
    <r>
      <rPr>
        <sz val="9.5"/>
        <color rgb="FF000000"/>
        <rFont val="Inter Light"/>
      </rPr>
      <t xml:space="preserve"> - Energy and climate change action </t>
    </r>
    <r>
      <rPr>
        <sz val="9.5"/>
        <rFont val="Inter Light"/>
      </rPr>
      <t xml:space="preserve"> p.30</t>
    </r>
  </si>
  <si>
    <t>302-5</t>
  </si>
  <si>
    <r>
      <t>302-5 Reductions in energy requirements of products and services</t>
    </r>
    <r>
      <rPr>
        <sz val="9.5"/>
        <color rgb="FF000000"/>
        <rFont val="Inter Light"/>
      </rPr>
      <t xml:space="preserve">
a. Reductions in energy requirements of sold products and services achieved during the reporting period, in joules or multiples.
b. Basis for calculating reductions in energy consumption, such as base year or baseline, including the rationale for choosing it.
c. Standards, methodologies, assumptions, and/or calculation tools used.</t>
    </r>
  </si>
  <si>
    <t xml:space="preserve">MMG does not report against GRI 302-5 as our sold products are minerals. </t>
  </si>
  <si>
    <t>GRI 305: Emissions 2016</t>
  </si>
  <si>
    <t>305-1</t>
  </si>
  <si>
    <r>
      <t>305-1 Direct (Scope 1) GHG emissions</t>
    </r>
    <r>
      <rPr>
        <sz val="9.5"/>
        <color rgb="FF000000"/>
        <rFont val="Inter Light"/>
      </rPr>
      <t xml:space="preserve">
a. Gross direct (Scope 1) GHG emissions in metric tons of CO2 equivalent;
b. Gases included in the calculation; whether CO</t>
    </r>
    <r>
      <rPr>
        <vertAlign val="subscript"/>
        <sz val="9.5"/>
        <color rgb="FF000000"/>
        <rFont val="Inter Light"/>
      </rPr>
      <t>2</t>
    </r>
    <r>
      <rPr>
        <sz val="9.5"/>
        <color rgb="FF000000"/>
        <rFont val="Inter Light"/>
      </rPr>
      <t>, CH</t>
    </r>
    <r>
      <rPr>
        <vertAlign val="subscript"/>
        <sz val="9.5"/>
        <color rgb="FF000000"/>
        <rFont val="Inter Light"/>
      </rPr>
      <t>4</t>
    </r>
    <r>
      <rPr>
        <sz val="9.5"/>
        <color rgb="FF000000"/>
        <rFont val="Inter Light"/>
      </rPr>
      <t>, N</t>
    </r>
    <r>
      <rPr>
        <vertAlign val="subscript"/>
        <sz val="9.5"/>
        <color rgb="FF000000"/>
        <rFont val="Inter Light"/>
      </rPr>
      <t>2</t>
    </r>
    <r>
      <rPr>
        <sz val="9.5"/>
        <color rgb="FF000000"/>
        <rFont val="Inter Light"/>
      </rPr>
      <t>O, HFCs, PFCs, SF</t>
    </r>
    <r>
      <rPr>
        <vertAlign val="subscript"/>
        <sz val="9.5"/>
        <color rgb="FF000000"/>
        <rFont val="Inter Light"/>
      </rPr>
      <t>6</t>
    </r>
    <r>
      <rPr>
        <sz val="9.5"/>
        <color rgb="FF000000"/>
        <rFont val="Inter Light"/>
      </rPr>
      <t>, NF</t>
    </r>
    <r>
      <rPr>
        <vertAlign val="subscript"/>
        <sz val="9.5"/>
        <color rgb="FF000000"/>
        <rFont val="Inter Light"/>
      </rPr>
      <t>3</t>
    </r>
    <r>
      <rPr>
        <sz val="9.5"/>
        <color rgb="FF000000"/>
        <rFont val="Inter Light"/>
      </rPr>
      <t>, or all;
c. Biogenic CO</t>
    </r>
    <r>
      <rPr>
        <vertAlign val="subscript"/>
        <sz val="9.5"/>
        <color rgb="FF000000"/>
        <rFont val="Inter Light"/>
      </rPr>
      <t>2</t>
    </r>
    <r>
      <rPr>
        <sz val="9.5"/>
        <color rgb="FF000000"/>
        <rFont val="Inter Light"/>
      </rPr>
      <t xml:space="preserve"> emissions in metric tons of CO</t>
    </r>
    <r>
      <rPr>
        <vertAlign val="subscript"/>
        <sz val="9.5"/>
        <color rgb="FF000000"/>
        <rFont val="Inter Light"/>
      </rPr>
      <t>2</t>
    </r>
    <r>
      <rPr>
        <sz val="9.5"/>
        <color rgb="FF000000"/>
        <rFont val="Inter Light"/>
      </rPr>
      <t xml:space="preserve"> equivalent.
d. Base year for the calculation, if applicable, including:
i. the rationale for choosing it;
ii. emissions in the base year;
iii. the context for any significant changes in emissions that triggered recalculations of base year emissions;
e. Source of the emission factors and the global warming potential (GWP) rates used, or a reference to the GWP source;
f. Consolidation approach for emissions; whether equity share, financial control, or operational control;
g. Standards, methodologies, assumptions, and/or calculation tools used.</t>
    </r>
  </si>
  <si>
    <r>
      <t xml:space="preserve">a - g. See </t>
    </r>
    <r>
      <rPr>
        <u/>
        <sz val="9.5"/>
        <rFont val="Inter Light"/>
      </rPr>
      <t>'Climate Change Action'</t>
    </r>
    <r>
      <rPr>
        <sz val="9.5"/>
        <color rgb="FF38B549"/>
        <rFont val="Inter Light"/>
      </rPr>
      <t xml:space="preserve"> </t>
    </r>
    <r>
      <rPr>
        <sz val="9.5"/>
        <color rgb="FF000000"/>
        <rFont val="Inter Light"/>
      </rPr>
      <t>tab in this Databook</t>
    </r>
  </si>
  <si>
    <t>305-2</t>
  </si>
  <si>
    <r>
      <t>305-2 Energy indirect (Scope 2) GHG emissions</t>
    </r>
    <r>
      <rPr>
        <sz val="9.5"/>
        <color rgb="FF000000"/>
        <rFont val="Inter Light"/>
      </rPr>
      <t xml:space="preserve">
a. Gross location-based energy indirect (Scope 2) GHG emissions in metric tons of CO</t>
    </r>
    <r>
      <rPr>
        <vertAlign val="subscript"/>
        <sz val="9.5"/>
        <color rgb="FF000000"/>
        <rFont val="Inter Light"/>
      </rPr>
      <t>2</t>
    </r>
    <r>
      <rPr>
        <sz val="9.5"/>
        <color rgb="FF000000"/>
        <rFont val="Inter Light"/>
      </rPr>
      <t xml:space="preserve"> equivalent.
b. If applicable, gross market-based energy indirect (Scope 2) GHG emissions in metric tons of CO</t>
    </r>
    <r>
      <rPr>
        <vertAlign val="subscript"/>
        <sz val="9.5"/>
        <color rgb="FF000000"/>
        <rFont val="Inter Light"/>
      </rPr>
      <t>2</t>
    </r>
    <r>
      <rPr>
        <sz val="9.5"/>
        <color rgb="FF000000"/>
        <rFont val="Inter Light"/>
      </rPr>
      <t xml:space="preserve"> equivalent.
c. If available, the gases included in the calculation; whether CO</t>
    </r>
    <r>
      <rPr>
        <vertAlign val="subscript"/>
        <sz val="9.5"/>
        <color rgb="FF000000"/>
        <rFont val="Inter Light"/>
      </rPr>
      <t>2</t>
    </r>
    <r>
      <rPr>
        <sz val="9.5"/>
        <color rgb="FF000000"/>
        <rFont val="Inter Light"/>
      </rPr>
      <t>, CH</t>
    </r>
    <r>
      <rPr>
        <vertAlign val="subscript"/>
        <sz val="9.5"/>
        <color rgb="FF000000"/>
        <rFont val="Inter Light"/>
      </rPr>
      <t>4</t>
    </r>
    <r>
      <rPr>
        <sz val="9.5"/>
        <color rgb="FF000000"/>
        <rFont val="Inter Light"/>
      </rPr>
      <t>, N</t>
    </r>
    <r>
      <rPr>
        <vertAlign val="subscript"/>
        <sz val="9.5"/>
        <color rgb="FF000000"/>
        <rFont val="Inter Light"/>
      </rPr>
      <t>2</t>
    </r>
    <r>
      <rPr>
        <sz val="9.5"/>
        <color rgb="FF000000"/>
        <rFont val="Inter Light"/>
      </rPr>
      <t>O, HFCs, PFCs, SF</t>
    </r>
    <r>
      <rPr>
        <vertAlign val="subscript"/>
        <sz val="9.5"/>
        <color rgb="FF000000"/>
        <rFont val="Inter Light"/>
      </rPr>
      <t>6</t>
    </r>
    <r>
      <rPr>
        <sz val="9.5"/>
        <color rgb="FF000000"/>
        <rFont val="Inter Light"/>
      </rPr>
      <t>, NF</t>
    </r>
    <r>
      <rPr>
        <vertAlign val="subscript"/>
        <sz val="9.5"/>
        <color rgb="FF000000"/>
        <rFont val="Inter Light"/>
      </rPr>
      <t>3</t>
    </r>
    <r>
      <rPr>
        <sz val="9.5"/>
        <color rgb="FF000000"/>
        <rFont val="Inter Light"/>
      </rPr>
      <t>, or all.
d. Base year for the calculation, if applicable, including:
i. the rationale for choosing it;
ii. emissions in the base year;
iii. the context for any significant changes in emissions that triggered recalculations of base year emissions.
e. Source of the emission factors and the global warming potential (GWP) rates used, or a reference to the GWP source.
f. Consolidation approach for emissions; whether equity share, financial control, or operational control.
g. Standards, methodologies, assumptions, and/or calculation tools used.</t>
    </r>
  </si>
  <si>
    <t>305-3</t>
  </si>
  <si>
    <r>
      <t>305-3 Other indirect (Scope 3) GHG emissions</t>
    </r>
    <r>
      <rPr>
        <sz val="9.5"/>
        <color rgb="FF000000"/>
        <rFont val="Inter Light"/>
      </rPr>
      <t xml:space="preserve">
a. Gross other indirect (Scope 3) GHG emissions in metric tons of CO</t>
    </r>
    <r>
      <rPr>
        <vertAlign val="subscript"/>
        <sz val="9.5"/>
        <color rgb="FF000000"/>
        <rFont val="Inter Light"/>
      </rPr>
      <t>2</t>
    </r>
    <r>
      <rPr>
        <sz val="9.5"/>
        <color rgb="FF000000"/>
        <rFont val="Inter Light"/>
      </rPr>
      <t xml:space="preserve"> equivalent;
b. If available, the gases included in the calculation; whether CO</t>
    </r>
    <r>
      <rPr>
        <vertAlign val="subscript"/>
        <sz val="9.5"/>
        <color rgb="FF000000"/>
        <rFont val="Inter Light"/>
      </rPr>
      <t>2</t>
    </r>
    <r>
      <rPr>
        <sz val="9.5"/>
        <color rgb="FF000000"/>
        <rFont val="Inter Light"/>
      </rPr>
      <t>, CH</t>
    </r>
    <r>
      <rPr>
        <vertAlign val="subscript"/>
        <sz val="9.5"/>
        <color rgb="FF000000"/>
        <rFont val="Inter Light"/>
      </rPr>
      <t>4</t>
    </r>
    <r>
      <rPr>
        <sz val="9.5"/>
        <color rgb="FF000000"/>
        <rFont val="Inter Light"/>
      </rPr>
      <t>, N</t>
    </r>
    <r>
      <rPr>
        <vertAlign val="subscript"/>
        <sz val="9.5"/>
        <color rgb="FF000000"/>
        <rFont val="Inter Light"/>
      </rPr>
      <t>2</t>
    </r>
    <r>
      <rPr>
        <sz val="9.5"/>
        <color rgb="FF000000"/>
        <rFont val="Inter Light"/>
      </rPr>
      <t>O, HFCs, PFCs, SF</t>
    </r>
    <r>
      <rPr>
        <vertAlign val="subscript"/>
        <sz val="9.5"/>
        <color rgb="FF000000"/>
        <rFont val="Inter Light"/>
      </rPr>
      <t>6</t>
    </r>
    <r>
      <rPr>
        <sz val="9.5"/>
        <color rgb="FF000000"/>
        <rFont val="Inter Light"/>
      </rPr>
      <t>, NF</t>
    </r>
    <r>
      <rPr>
        <vertAlign val="subscript"/>
        <sz val="9.5"/>
        <color rgb="FF000000"/>
        <rFont val="Inter Light"/>
      </rPr>
      <t>3</t>
    </r>
    <r>
      <rPr>
        <sz val="9.5"/>
        <color rgb="FF000000"/>
        <rFont val="Inter Light"/>
      </rPr>
      <t>, or all;
c. Biogenic CO</t>
    </r>
    <r>
      <rPr>
        <vertAlign val="subscript"/>
        <sz val="9.5"/>
        <color rgb="FF000000"/>
        <rFont val="Inter Light"/>
      </rPr>
      <t>2</t>
    </r>
    <r>
      <rPr>
        <sz val="9.5"/>
        <color rgb="FF000000"/>
        <rFont val="Inter Light"/>
      </rPr>
      <t xml:space="preserve"> emissions in metric tons of CO</t>
    </r>
    <r>
      <rPr>
        <vertAlign val="subscript"/>
        <sz val="9.5"/>
        <color rgb="FF000000"/>
        <rFont val="Inter Light"/>
      </rPr>
      <t>2</t>
    </r>
    <r>
      <rPr>
        <sz val="9.5"/>
        <color rgb="FF000000"/>
        <rFont val="Inter Light"/>
      </rPr>
      <t xml:space="preserve"> equivalent;
d. Other indirect (Scope 3) GHG emissions categories and activities included in the calculation;
e. Base year for the calculation, if applicable, including:
i. the rationale for choosing it;
ii. emissions in the base year;
iii. the context for any significant changes in emissions that triggered recalculations of base year emissions;
f. Source of the emission factors and the global warming potential (GWP) rates used, or a reference to the GWP source;
g. Standards, methodologies, assumptions, and/or calculation tools used.</t>
    </r>
  </si>
  <si>
    <t>305-4</t>
  </si>
  <si>
    <r>
      <t>305-4 GHG emissions intensity</t>
    </r>
    <r>
      <rPr>
        <sz val="9.5"/>
        <color rgb="FF000000"/>
        <rFont val="Inter Light"/>
      </rPr>
      <t xml:space="preserve">
a. GHG emissions intensity ratio for the organization.
b. Organization-specific metric (the denominator) chosen to calculate the ratio.
c. Types of GHG emissions included in the intensity ratio; whether direct (Scope 1), energy indirect (Scope 2), and/or other indirect (Scope 3).
d. Gases included in the calculation; whether CO</t>
    </r>
    <r>
      <rPr>
        <vertAlign val="subscript"/>
        <sz val="9.5"/>
        <color rgb="FF000000"/>
        <rFont val="Inter Light"/>
      </rPr>
      <t>2</t>
    </r>
    <r>
      <rPr>
        <sz val="9.5"/>
        <color rgb="FF000000"/>
        <rFont val="Inter Light"/>
      </rPr>
      <t>, CH</t>
    </r>
    <r>
      <rPr>
        <vertAlign val="subscript"/>
        <sz val="9.5"/>
        <color rgb="FF000000"/>
        <rFont val="Inter Light"/>
      </rPr>
      <t>4</t>
    </r>
    <r>
      <rPr>
        <sz val="9.5"/>
        <color rgb="FF000000"/>
        <rFont val="Inter Light"/>
      </rPr>
      <t>, N</t>
    </r>
    <r>
      <rPr>
        <vertAlign val="subscript"/>
        <sz val="9.5"/>
        <color rgb="FF000000"/>
        <rFont val="Inter Light"/>
      </rPr>
      <t>2</t>
    </r>
    <r>
      <rPr>
        <sz val="9.5"/>
        <color rgb="FF000000"/>
        <rFont val="Inter Light"/>
      </rPr>
      <t>O, HFCs, PFCs, SF</t>
    </r>
    <r>
      <rPr>
        <vertAlign val="subscript"/>
        <sz val="9.5"/>
        <color rgb="FF000000"/>
        <rFont val="Inter Light"/>
      </rPr>
      <t>6</t>
    </r>
    <r>
      <rPr>
        <sz val="9.5"/>
        <color rgb="FF000000"/>
        <rFont val="Inter Light"/>
      </rPr>
      <t>, NF</t>
    </r>
    <r>
      <rPr>
        <vertAlign val="subscript"/>
        <sz val="9.5"/>
        <color rgb="FF000000"/>
        <rFont val="Inter Light"/>
      </rPr>
      <t>3</t>
    </r>
    <r>
      <rPr>
        <sz val="9.5"/>
        <color rgb="FF000000"/>
        <rFont val="Inter Light"/>
      </rPr>
      <t>, or all.</t>
    </r>
  </si>
  <si>
    <r>
      <t xml:space="preserve">a - d. See </t>
    </r>
    <r>
      <rPr>
        <u/>
        <sz val="9.5"/>
        <rFont val="Inter Light"/>
      </rPr>
      <t>'Climate Change Action'</t>
    </r>
    <r>
      <rPr>
        <sz val="9.5"/>
        <color rgb="FF38B549"/>
        <rFont val="Inter Light"/>
      </rPr>
      <t xml:space="preserve"> </t>
    </r>
    <r>
      <rPr>
        <sz val="9.5"/>
        <color rgb="FF000000"/>
        <rFont val="Inter Light"/>
      </rPr>
      <t>tab in this Databook</t>
    </r>
  </si>
  <si>
    <t>305-5</t>
  </si>
  <si>
    <r>
      <t>305-5 Reduction of GHG emissions</t>
    </r>
    <r>
      <rPr>
        <sz val="9.5"/>
        <color rgb="FF000000"/>
        <rFont val="Inter Light"/>
      </rPr>
      <t xml:space="preserve">
a. GHG emissions reduced as a direct result of reduction initiatives, in metric tons of CO</t>
    </r>
    <r>
      <rPr>
        <vertAlign val="subscript"/>
        <sz val="9.5"/>
        <color rgb="FF000000"/>
        <rFont val="Inter Light"/>
      </rPr>
      <t>2</t>
    </r>
    <r>
      <rPr>
        <sz val="9.5"/>
        <color rgb="FF000000"/>
        <rFont val="Inter Light"/>
      </rPr>
      <t xml:space="preserve"> equivalent;
b. Gases included in the calculation; whether CO</t>
    </r>
    <r>
      <rPr>
        <vertAlign val="subscript"/>
        <sz val="9.5"/>
        <color rgb="FF000000"/>
        <rFont val="Inter Light"/>
      </rPr>
      <t>2</t>
    </r>
    <r>
      <rPr>
        <sz val="9.5"/>
        <color rgb="FF000000"/>
        <rFont val="Inter Light"/>
      </rPr>
      <t>, CH</t>
    </r>
    <r>
      <rPr>
        <vertAlign val="subscript"/>
        <sz val="9.5"/>
        <color rgb="FF000000"/>
        <rFont val="Inter Light"/>
      </rPr>
      <t>4</t>
    </r>
    <r>
      <rPr>
        <sz val="9.5"/>
        <color rgb="FF000000"/>
        <rFont val="Inter Light"/>
      </rPr>
      <t>, N</t>
    </r>
    <r>
      <rPr>
        <vertAlign val="subscript"/>
        <sz val="9.5"/>
        <color rgb="FF000000"/>
        <rFont val="Inter Light"/>
      </rPr>
      <t>2</t>
    </r>
    <r>
      <rPr>
        <sz val="9.5"/>
        <color rgb="FF000000"/>
        <rFont val="Inter Light"/>
      </rPr>
      <t>O, HFCs, PFCs, SF</t>
    </r>
    <r>
      <rPr>
        <vertAlign val="subscript"/>
        <sz val="9.5"/>
        <color rgb="FF000000"/>
        <rFont val="Inter Light"/>
      </rPr>
      <t>6</t>
    </r>
    <r>
      <rPr>
        <sz val="9.5"/>
        <color rgb="FF000000"/>
        <rFont val="Inter Light"/>
      </rPr>
      <t>, NF</t>
    </r>
    <r>
      <rPr>
        <vertAlign val="subscript"/>
        <sz val="9.5"/>
        <color rgb="FF000000"/>
        <rFont val="Inter Light"/>
      </rPr>
      <t>3</t>
    </r>
    <r>
      <rPr>
        <sz val="9.5"/>
        <color rgb="FF000000"/>
        <rFont val="Inter Light"/>
      </rPr>
      <t>, or all;
c. Base year or baseline, including the rationale for choosing it;
d. Scopes in which reductions took place; whether direct (Scope 1), energy indirect (Scope 2), and/or other indirect (Scope 3);
e. Standards, methodologies, assumptions, and/or calculation tools used.</t>
    </r>
  </si>
  <si>
    <r>
      <t xml:space="preserve">a - e. See </t>
    </r>
    <r>
      <rPr>
        <u/>
        <sz val="9.5"/>
        <rFont val="Inter Light"/>
      </rPr>
      <t>'Climate Change Action'</t>
    </r>
    <r>
      <rPr>
        <sz val="9.5"/>
        <color rgb="FF38B549"/>
        <rFont val="Inter Light"/>
      </rPr>
      <t xml:space="preserve"> </t>
    </r>
    <r>
      <rPr>
        <sz val="9.5"/>
        <color rgb="FF000000"/>
        <rFont val="Inter Light"/>
      </rPr>
      <t>tab in this Databook</t>
    </r>
  </si>
  <si>
    <t>305-7</t>
  </si>
  <si>
    <r>
      <t>305-7 Nitrogen oxides (NOX), sulfur oxides (SOX), and other significant air emissions</t>
    </r>
    <r>
      <rPr>
        <sz val="9.5"/>
        <color rgb="FF000000"/>
        <rFont val="Inter Light"/>
      </rPr>
      <t xml:space="preserve">
a. Significant air emissions, in kilograms or multiples, for each of the following:
i. NOX;
ii. SOX;
iii. Persistent organic pollutants (POP);
iv. Volatile organic compounds (VOC);
v. Hazardous air pollutants (HAP);
vi. Particulate matter (PM);
vii. Other standard categories of air emissions identified in relevant regulations;
b. Source of the emission factors used;
c. Standards, methodologies, assumptions, and/or calculation tools used.</t>
    </r>
  </si>
  <si>
    <r>
      <t xml:space="preserve">a - c. See </t>
    </r>
    <r>
      <rPr>
        <u/>
        <sz val="9.5"/>
        <rFont val="Inter Light"/>
      </rPr>
      <t>'Managing Environmental Impacts'</t>
    </r>
    <r>
      <rPr>
        <sz val="9.5"/>
        <color rgb="FF38B549"/>
        <rFont val="Inter Light"/>
      </rPr>
      <t xml:space="preserve"> </t>
    </r>
    <r>
      <rPr>
        <sz val="9.5"/>
        <color rgb="FF000000"/>
        <rFont val="Inter Light"/>
      </rPr>
      <t>tab in this Databook</t>
    </r>
  </si>
  <si>
    <t xml:space="preserve">Ethics, Transparency and Geo-political Risk  </t>
  </si>
  <si>
    <r>
      <t>See</t>
    </r>
    <r>
      <rPr>
        <sz val="9.5"/>
        <color rgb="FF38B549"/>
        <rFont val="Inter Light"/>
      </rPr>
      <t xml:space="preserve"> </t>
    </r>
    <r>
      <rPr>
        <u/>
        <sz val="9.5"/>
        <rFont val="Inter Light"/>
      </rPr>
      <t>'Engagement and materiality'</t>
    </r>
    <r>
      <rPr>
        <sz val="9.5"/>
        <color rgb="FF000000"/>
        <rFont val="Inter Light"/>
      </rPr>
      <t xml:space="preserve">, </t>
    </r>
    <r>
      <rPr>
        <u/>
        <sz val="9.5"/>
        <rFont val="Inter Light"/>
      </rPr>
      <t>'Ethical Business Conduct'</t>
    </r>
    <r>
      <rPr>
        <sz val="9.5"/>
        <color rgb="FF000000"/>
        <rFont val="Inter Light"/>
      </rPr>
      <t xml:space="preserve"> tabs in this Databook; </t>
    </r>
    <r>
      <rPr>
        <sz val="9.5"/>
        <rFont val="Inter Light"/>
      </rPr>
      <t xml:space="preserve">MMG website - </t>
    </r>
    <r>
      <rPr>
        <u/>
        <sz val="9.5"/>
        <rFont val="Inter Light"/>
      </rPr>
      <t>ESG and compliance</t>
    </r>
    <r>
      <rPr>
        <sz val="9.5"/>
        <rFont val="Inter Light"/>
      </rPr>
      <t xml:space="preserve">, MMG website - </t>
    </r>
    <r>
      <rPr>
        <u/>
        <sz val="9.5"/>
        <rFont val="Inter Light"/>
      </rPr>
      <t xml:space="preserve">Corporate Governance </t>
    </r>
  </si>
  <si>
    <t>GRI 305: Anti-corruption 2016</t>
  </si>
  <si>
    <t>205-1</t>
  </si>
  <si>
    <r>
      <t>205-1 Operations assessed for risks related to corruption</t>
    </r>
    <r>
      <rPr>
        <sz val="9.5"/>
        <color rgb="FF000000"/>
        <rFont val="Inter Light"/>
      </rPr>
      <t xml:space="preserve">
a. Total number and percentage of operations assessed for risks related to corruption.
b. Significant risks related to corruption identified through the risk assessment.</t>
    </r>
  </si>
  <si>
    <r>
      <t xml:space="preserve">a. MMG's Code of Conduct applies to all MMG operations and People. Therefore all sites have been assessed for corruption risks, and risk assessment processes are undertaken to review and put in place controls to manage potential risks.
b. MMG does not disclose against 205-1 b. due to confidentiality reasons. </t>
    </r>
    <r>
      <rPr>
        <u/>
        <sz val="9.5"/>
        <rFont val="Inter Light"/>
      </rPr>
      <t xml:space="preserve">
MMG Code of Conduct;</t>
    </r>
    <r>
      <rPr>
        <sz val="9.5"/>
        <color rgb="FF000000"/>
        <rFont val="Inter Light"/>
      </rPr>
      <t xml:space="preserve"> </t>
    </r>
    <r>
      <rPr>
        <u/>
        <sz val="9.5"/>
        <rFont val="Inter Light"/>
      </rPr>
      <t>MMG 2024 Annual Report</t>
    </r>
    <r>
      <rPr>
        <sz val="9.5"/>
        <rFont val="Inter Light"/>
      </rPr>
      <t xml:space="preserve"> - ESG approach and performance - Business ethics p.111. </t>
    </r>
  </si>
  <si>
    <t>205-2</t>
  </si>
  <si>
    <r>
      <t>205-2 Communication and training about anti-corruption policies and procedures</t>
    </r>
    <r>
      <rPr>
        <sz val="9.5"/>
        <color rgb="FF000000"/>
        <rFont val="Inter Light"/>
      </rPr>
      <t xml:space="preserve">
a. Total number and percentage of governance body members that the organization’s anti-corruption policies and procedures have been communicated to, broken down by region.
b. Total number and percentage of employees that the organization’s anti-corruption policies and procedures have been communicated to, broken down by employee category and region.
c. Total number and percentage of business partners that the organization’s anti-corruption policies and procedures have been communicated to, broken down by type of business partner and region. Describe if the organization’s anti-corruption policies and procedures have been communicated to any other persons or organisations.
d. Total number and percentage of governance body members that have received training on anti-corruption, broken down by region.
e. Total number and percentage of employees that have received training on anti-corruption, broken down by employee category and region.</t>
    </r>
  </si>
  <si>
    <r>
      <t>See 'Ethical Business Conduct' tab in this Databook
a - b. MMG requires all MMG People, including senior management and governance body members, to undertake anti-corruption training regularly, and communicates through formal channels and through meetings with managers about the policies and procedures in places across the business.
c. MMG requires all suppliers and business partners to adhere to MMG's Supplier Code of Conduct and Code of Conduct before beginning to work with MMG.</t>
    </r>
    <r>
      <rPr>
        <u/>
        <sz val="9.5"/>
        <rFont val="Inter Light"/>
      </rPr>
      <t xml:space="preserve">
MMG Code of Conduct</t>
    </r>
    <r>
      <rPr>
        <sz val="9.5"/>
        <rFont val="Inter Light"/>
      </rPr>
      <t xml:space="preserve">; </t>
    </r>
    <r>
      <rPr>
        <u/>
        <sz val="9.5"/>
        <rFont val="Inter Light"/>
      </rPr>
      <t xml:space="preserve">MMG 2024 Annual Report </t>
    </r>
    <r>
      <rPr>
        <sz val="9.5"/>
        <rFont val="Inter Light"/>
      </rPr>
      <t>-</t>
    </r>
    <r>
      <rPr>
        <sz val="9.5"/>
        <color rgb="FF000000"/>
        <rFont val="Inter Light"/>
      </rPr>
      <t xml:space="preserve"> ESG approach and performance - Business ethics p.11</t>
    </r>
    <r>
      <rPr>
        <sz val="9.5"/>
        <rFont val="Inter Light"/>
      </rPr>
      <t xml:space="preserve">1; </t>
    </r>
    <r>
      <rPr>
        <u/>
        <sz val="9.5"/>
        <rFont val="Inter Light"/>
      </rPr>
      <t>MMG 2024 Modern Slavery</t>
    </r>
    <r>
      <rPr>
        <u/>
        <sz val="9.5"/>
        <color rgb="FF7030A0"/>
        <rFont val="Inter Light"/>
      </rPr>
      <t xml:space="preserve"> </t>
    </r>
    <r>
      <rPr>
        <u/>
        <sz val="9.5"/>
        <rFont val="Inter Light"/>
      </rPr>
      <t>Statement</t>
    </r>
    <r>
      <rPr>
        <sz val="9.5"/>
        <rFont val="Inter Light"/>
      </rPr>
      <t>, p12;</t>
    </r>
    <r>
      <rPr>
        <u/>
        <sz val="9.5"/>
        <rFont val="Inter Light"/>
      </rPr>
      <t xml:space="preserve"> MMG Supplier Code of Conduct</t>
    </r>
  </si>
  <si>
    <t>GRI 415: Public Policy 2016</t>
  </si>
  <si>
    <t>415-1</t>
  </si>
  <si>
    <r>
      <t>415-1 Political contributions</t>
    </r>
    <r>
      <rPr>
        <sz val="9.5"/>
        <color rgb="FF000000"/>
        <rFont val="Inter Light"/>
      </rPr>
      <t xml:space="preserve">
a. Total monetary value of financial and in-kind political contributions made directly and indirectly by the organization by country and recipient/beneficiary.
b. If applicable, how the monetary value of in-kind contributions was estimated.</t>
    </r>
  </si>
  <si>
    <t>MMG does not make any financial or in-kind political contributions in any of the jurisdictions in which we operate.</t>
  </si>
  <si>
    <r>
      <t>See</t>
    </r>
    <r>
      <rPr>
        <sz val="9.5"/>
        <color rgb="FF38B549"/>
        <rFont val="Inter Light"/>
      </rPr>
      <t xml:space="preserve"> </t>
    </r>
    <r>
      <rPr>
        <u/>
        <sz val="9.5"/>
        <rFont val="Inter Light"/>
      </rPr>
      <t>'Engagement and materiality'</t>
    </r>
    <r>
      <rPr>
        <sz val="9.5"/>
        <color rgb="FF000000"/>
        <rFont val="Inter Light"/>
      </rPr>
      <t xml:space="preserve">, </t>
    </r>
    <r>
      <rPr>
        <u/>
        <sz val="9.5"/>
        <rFont val="Inter Light"/>
      </rPr>
      <t>'Ethical Business Conduct'</t>
    </r>
    <r>
      <rPr>
        <sz val="9.5"/>
        <color rgb="FF000000"/>
        <rFont val="Inter Light"/>
      </rPr>
      <t xml:space="preserve"> tabs in this Databook</t>
    </r>
    <r>
      <rPr>
        <sz val="9.5"/>
        <rFont val="Inter Light"/>
      </rPr>
      <t xml:space="preserve">; MMG website - ESG and compliance, </t>
    </r>
    <r>
      <rPr>
        <u/>
        <sz val="9.5"/>
        <rFont val="Inter Light"/>
      </rPr>
      <t>Corporate Governance</t>
    </r>
  </si>
  <si>
    <t>GRI 207: Tax 2019</t>
  </si>
  <si>
    <t>207-1</t>
  </si>
  <si>
    <r>
      <t>207-1 Approach to tax</t>
    </r>
    <r>
      <rPr>
        <sz val="9.5"/>
        <color rgb="FF000000"/>
        <rFont val="Inter Light"/>
      </rPr>
      <t xml:space="preserve">
a. A description of the approach to tax, including:
i. whether the organisation has a tax strategy available and, if so, a link to this strategy if publicly
ii. the governance body or executive-level position within the organisation that formally reviews and approves the tax strategy, and the frequency of this review
iii. the approach to regulatory compliance
iv. how the approach to tax is linked to the business and sustainable development strategies of the organisation.</t>
    </r>
  </si>
  <si>
    <r>
      <t>MMG 2024 Sustainability Report</t>
    </r>
    <r>
      <rPr>
        <sz val="9.5"/>
        <rFont val="Inter Light"/>
      </rPr>
      <t xml:space="preserve"> - Tax and Community Contribution p.13-15</t>
    </r>
  </si>
  <si>
    <t>207-2</t>
  </si>
  <si>
    <r>
      <t>207-2 Tax governance, control, and risk management</t>
    </r>
    <r>
      <rPr>
        <sz val="9.5"/>
        <color rgb="FF000000"/>
        <rFont val="Inter Light"/>
      </rPr>
      <t xml:space="preserve">
a. A description of the tax governance and control framework, including:
i. the governance body or executive-level position within the organization accountable for compliance with the tax strategy
ii. how the approach to tax is embedded within the organization
iii. the approach to tax risks, including how risks are identified, managed, and monitored
iv. how compliance with the tax governance and control framework is evaluated
b. A description of the mechanisms for reporting concerns about unethical or unlawful behaviour and the organization’s integrity in relation to tax.
c. A description of the assurance process for disclosures on tax and, if applicable, a reference to the assurance report, statement, or opinion.</t>
    </r>
  </si>
  <si>
    <r>
      <t>MMG 2024 Sustainability Report</t>
    </r>
    <r>
      <rPr>
        <sz val="9.5"/>
        <rFont val="Inter Light"/>
      </rPr>
      <t xml:space="preserve"> - Tax and Community Contribution</t>
    </r>
    <r>
      <rPr>
        <sz val="9.5"/>
        <color rgb="FFFF0000"/>
        <rFont val="Inter Light"/>
      </rPr>
      <t xml:space="preserve"> </t>
    </r>
    <r>
      <rPr>
        <sz val="9.5"/>
        <rFont val="Inter Light"/>
      </rPr>
      <t>p.13-15</t>
    </r>
  </si>
  <si>
    <t>207-3</t>
  </si>
  <si>
    <r>
      <t>207-3 Stakeholder engagement and management of concerns related to tax</t>
    </r>
    <r>
      <rPr>
        <sz val="9.5"/>
        <color rgb="FF000000"/>
        <rFont val="Inter Light"/>
      </rPr>
      <t xml:space="preserve">
a. A description of the approach to stakeholder engagement and management of stakeholder concerns related to tax, including:
i. the approach to engagement with tax authorities
ii. the approach to public policy advocacy on tax
iii. the processes for collecting and considering the views and concerns of stakeholders, including external stakeholders.</t>
    </r>
  </si>
  <si>
    <t>207-4</t>
  </si>
  <si>
    <r>
      <t xml:space="preserve">207-4 Country-by-country reporting   </t>
    </r>
    <r>
      <rPr>
        <sz val="9.5"/>
        <color rgb="FF000000"/>
        <rFont val="Inter Light"/>
      </rPr>
      <t xml:space="preserve">
a. All tax jurisdictions where the entities included in the organization’s audited consolidated financial statements, or in the financial information filed on public record, are resident for tax purposes.
b. For each tax jurisdiction reported in Disclosure 207-4-a:
i. names of the resident entities
ii. primary activities of the organization
iii. number of employees, and the basis of calculation of this number
iv. revenues from third-party sales
v. revenues from intra-group transactions with other tax jurisdictions
vi. profit/loss before tax
vii. tangible assets other than cash and cash equivalents
viii. corporate income tax paid on a cash basis
ix. corporate income tax accrued on profit/loss
x. reasons for the difference between corporate income tax accrued on profit/loss and the tax due if the statutory tax rate is applied to profit/loss before tax
c. The time period covered by the information reported in Disclosure 207-4.</t>
    </r>
  </si>
  <si>
    <r>
      <t xml:space="preserve">See </t>
    </r>
    <r>
      <rPr>
        <u/>
        <sz val="9.5"/>
        <rFont val="Inter Light"/>
      </rPr>
      <t>'Engagement and materiality'</t>
    </r>
    <r>
      <rPr>
        <sz val="9.5"/>
        <color rgb="FF000000"/>
        <rFont val="Inter Light"/>
      </rPr>
      <t>,</t>
    </r>
    <r>
      <rPr>
        <sz val="9.5"/>
        <color rgb="FF38B549"/>
        <rFont val="Inter Light"/>
      </rPr>
      <t xml:space="preserve"> </t>
    </r>
    <r>
      <rPr>
        <u/>
        <sz val="9.5"/>
        <rFont val="Inter Light"/>
      </rPr>
      <t>'Ethical Business Conduct'</t>
    </r>
    <r>
      <rPr>
        <sz val="9.5"/>
        <color rgb="FF38B549"/>
        <rFont val="Inter Light"/>
      </rPr>
      <t xml:space="preserve"> </t>
    </r>
    <r>
      <rPr>
        <sz val="9.5"/>
        <color rgb="FF000000"/>
        <rFont val="Inter Light"/>
      </rPr>
      <t>tabs in this Databook</t>
    </r>
  </si>
  <si>
    <t>GRI 418: Customer Privacy 2016</t>
  </si>
  <si>
    <t>418-1</t>
  </si>
  <si>
    <r>
      <t>418-1 Substantiated complaints concerning breaches of customer privacy and losses of customer data</t>
    </r>
    <r>
      <rPr>
        <sz val="9.5"/>
        <color rgb="FF000000"/>
        <rFont val="Inter Light"/>
      </rPr>
      <t xml:space="preserve">
a. Total number of substantiated complaints received concerning breaches of customer privacy, categorized by:
i. complaints received from outside parties and substantiated by the organization
ii. complaints from regulatory bodies
b. Total number of identified leaks, thefts, or losses of customer data.
c. If the organization has not identified any substantiated complaints, a brief statement of this fact is sufficient.</t>
    </r>
  </si>
  <si>
    <t xml:space="preserve">MMG did not report any breaches of customer privacy or losses of customer data in 2024. </t>
  </si>
  <si>
    <t>Supply Chain resilience</t>
  </si>
  <si>
    <r>
      <t>See</t>
    </r>
    <r>
      <rPr>
        <sz val="9.5"/>
        <color rgb="FF38B549"/>
        <rFont val="Inter Light"/>
      </rPr>
      <t xml:space="preserve"> </t>
    </r>
    <r>
      <rPr>
        <u/>
        <sz val="9.5"/>
        <rFont val="Inter Light"/>
      </rPr>
      <t>'Engagement and materiality'</t>
    </r>
    <r>
      <rPr>
        <sz val="9.5"/>
        <color rgb="FF000000"/>
        <rFont val="Inter Light"/>
      </rPr>
      <t xml:space="preserve">, </t>
    </r>
    <r>
      <rPr>
        <u/>
        <sz val="9.5"/>
        <rFont val="Inter Light"/>
      </rPr>
      <t>'Our Products and Value Chains'</t>
    </r>
    <r>
      <rPr>
        <sz val="9.5"/>
        <color rgb="FF000000"/>
        <rFont val="Inter Light"/>
      </rPr>
      <t xml:space="preserve"> tabs in this Databook</t>
    </r>
    <r>
      <rPr>
        <sz val="9.5"/>
        <rFont val="Inter Light"/>
      </rPr>
      <t xml:space="preserve">' MMG website - </t>
    </r>
    <r>
      <rPr>
        <u/>
        <sz val="9.5"/>
        <rFont val="Inter Light"/>
      </rPr>
      <t>Supply chain</t>
    </r>
  </si>
  <si>
    <t>Tailings and Waste Management</t>
  </si>
  <si>
    <t>GRI 306: Waste 2020</t>
  </si>
  <si>
    <t>306-1</t>
  </si>
  <si>
    <r>
      <t>306-1 Waste generation and significant waste-related impacts</t>
    </r>
    <r>
      <rPr>
        <sz val="9.5"/>
        <color rgb="FF000000"/>
        <rFont val="Inter Light"/>
      </rPr>
      <t xml:space="preserve">
a. For the organization’s significant actual and potential waste-related impacts, a
description of:
i. the inputs, activities, and outputs that lead or could lead to these impacts;
ii. whether these impacts relate to waste generated in the organization’s own
activities or to waste generated upstream or downstream in its value chain.</t>
    </r>
  </si>
  <si>
    <r>
      <t>a. See</t>
    </r>
    <r>
      <rPr>
        <sz val="9.5"/>
        <color rgb="FF38B549"/>
        <rFont val="Inter Light"/>
      </rPr>
      <t xml:space="preserve"> '</t>
    </r>
    <r>
      <rPr>
        <u/>
        <sz val="9.5"/>
        <rFont val="Inter Light"/>
      </rPr>
      <t>Managing Environmental Impacts'</t>
    </r>
    <r>
      <rPr>
        <sz val="9.5"/>
        <color rgb="FF000000"/>
        <rFont val="Inter Light"/>
      </rPr>
      <t xml:space="preserve"> tab in this Databook; </t>
    </r>
    <r>
      <rPr>
        <u/>
        <sz val="9.5"/>
        <rFont val="Inter Light"/>
      </rPr>
      <t>MMG 2024 Sustainability Report</t>
    </r>
    <r>
      <rPr>
        <sz val="9.5"/>
        <color rgb="FF000000"/>
        <rFont val="Inter Light"/>
      </rPr>
      <t xml:space="preserve"> - Tailings and waste management</t>
    </r>
    <r>
      <rPr>
        <sz val="9.5"/>
        <rFont val="Inter Light"/>
      </rPr>
      <t xml:space="preserve"> p28-29; MMG website - environmental management - </t>
    </r>
    <r>
      <rPr>
        <u/>
        <sz val="9.5"/>
        <rFont val="Inter Light"/>
      </rPr>
      <t>tailings management</t>
    </r>
    <r>
      <rPr>
        <sz val="9.5"/>
        <color rgb="FF000000"/>
        <rFont val="Inter Light"/>
      </rPr>
      <t xml:space="preserve">, MMG website - environmental management - </t>
    </r>
    <r>
      <rPr>
        <u/>
        <sz val="9.5"/>
        <color rgb="FF000000"/>
        <rFont val="Inter Light"/>
      </rPr>
      <t>waste management</t>
    </r>
  </si>
  <si>
    <t>306-2</t>
  </si>
  <si>
    <r>
      <t>306-2 Management of significant waste-related impacts</t>
    </r>
    <r>
      <rPr>
        <sz val="9.5"/>
        <color rgb="FF000000"/>
        <rFont val="Inter Light"/>
      </rPr>
      <t xml:space="preserve">
a. Actions, including circularity measures, taken to prevent waste generation in the
organization’s own activities and upstream and downstream in its value chain, and to
manage significant impacts from waste generated.
b. If the waste generated by the organization in its own activities is managed by a third
party, a description of the processes used to determine whether the third party
manages the waste in line with contractual or legislative obligations.
c. The processes used to collect and monitor waste-related data.</t>
    </r>
  </si>
  <si>
    <r>
      <t>a - c. See</t>
    </r>
    <r>
      <rPr>
        <sz val="9.5"/>
        <color rgb="FF38B549"/>
        <rFont val="Inter Light"/>
      </rPr>
      <t xml:space="preserve"> '</t>
    </r>
    <r>
      <rPr>
        <u/>
        <sz val="9.5"/>
        <rFont val="Inter Light"/>
      </rPr>
      <t>Managing Environmental Impacts'</t>
    </r>
    <r>
      <rPr>
        <sz val="9.5"/>
        <color rgb="FF000000"/>
        <rFont val="Inter Light"/>
      </rPr>
      <t xml:space="preserve"> tab in this Databook; </t>
    </r>
    <r>
      <rPr>
        <u/>
        <sz val="9.5"/>
        <rFont val="Inter Light"/>
      </rPr>
      <t>MMG 2024 Sustainability Report</t>
    </r>
    <r>
      <rPr>
        <sz val="9.5"/>
        <color rgb="FF000000"/>
        <rFont val="Inter Light"/>
      </rPr>
      <t xml:space="preserve"> - Tailings and waste management</t>
    </r>
    <r>
      <rPr>
        <sz val="9.5"/>
        <rFont val="Inter Light"/>
      </rPr>
      <t xml:space="preserve"> p28-29; MMG website - environmental management - </t>
    </r>
    <r>
      <rPr>
        <u/>
        <sz val="9.5"/>
        <rFont val="Inter Light"/>
      </rPr>
      <t>tailings management</t>
    </r>
    <r>
      <rPr>
        <sz val="9.5"/>
        <color rgb="FF000000"/>
        <rFont val="Inter Light"/>
      </rPr>
      <t xml:space="preserve">, MMG website - environmental management - </t>
    </r>
    <r>
      <rPr>
        <u/>
        <sz val="9.5"/>
        <color rgb="FF000000"/>
        <rFont val="Inter Light"/>
      </rPr>
      <t>waste management</t>
    </r>
  </si>
  <si>
    <t>306-3</t>
  </si>
  <si>
    <r>
      <t>306-3 Waste generated</t>
    </r>
    <r>
      <rPr>
        <sz val="9.5"/>
        <color rgb="FF000000"/>
        <rFont val="Inter Light"/>
      </rPr>
      <t xml:space="preserve">
a. Total weight of waste generated in metric tons, and a breakdown of this total by composition of the waste.
b. Contextual information necessary to understand the data and how the data has been compiled.</t>
    </r>
  </si>
  <si>
    <t>306-4</t>
  </si>
  <si>
    <r>
      <t>306-4 Waste diverted from disposal</t>
    </r>
    <r>
      <rPr>
        <sz val="9.5"/>
        <color rgb="FF000000"/>
        <rFont val="Inter Light"/>
      </rPr>
      <t xml:space="preserve">
a. Total weight of waste diverted from disposal in metric tons, and a breakdown of this
total by composition of the waste.
b. Total weight of hazardous waste diverted from disposal in metric tons, and a
breakdown of this total by the following recovery operations:
i. Preparation for reuse;
ii. Recycling;
iii. Other recovery operations.
c. Total weight of non-hazardous waste diverted from disposal in metric tons, and a
breakdown of this total by the following recovery operations:
i. Preparation for reuse;
ii. Recycling;
iii. Other recovery operations.
d. For each recovery operation listed in Disclosures 306-4-b and 306-4-c, a breakdown of
the total weight in metric tons of hazardous waste and of non-hazardous waste diverted
from disposal:
i. onsite;
ii. offsite.
e. Contextual information necessary to understand the data and how the data has been
compiled.</t>
    </r>
  </si>
  <si>
    <t>306-5</t>
  </si>
  <si>
    <r>
      <t>306-5 Waste directed to disposal</t>
    </r>
    <r>
      <rPr>
        <sz val="9.5"/>
        <color rgb="FF000000"/>
        <rFont val="Inter Light"/>
      </rPr>
      <t xml:space="preserve">
a. Total weight of waste directed to disposal in metric tons, and a breakdown of this total
by composition of the waste.
b. Total weight of hazardous waste directed to disposal in metric tons, and a breakdown
of this total by the following disposal operations:
i. Incineration (with energy recovery);
ii. Incineration (without energy recovery);
iii. Landfilling;
iv. Other disposal operations.
c.Total weight of non-hazardous waste directed to disposal in metric tons, and a
breakdown of this total by the following disposal operations:
i. Incineration (with energy recovery);
ii. Incineration (without energy recovery);
iii. Landfilling;
iv. Other disposal operations.
d. For each disposal operation listed in Disclosures 306-5-b and 306-5-c, a breakdown of
the total weight in metric tons of hazardous waste and of non-hazardous waste directed
to disposal:
i. onsite;
ii. offsite.
e. Contextual information necessary to understand the data and how the data has been
compiled</t>
    </r>
  </si>
  <si>
    <t>International Council on Mining and Metals (ICMM) - Mining Principles</t>
  </si>
  <si>
    <t>This table identifies the ICMM’s 10 Mining Principles and Position Statements, and MMG's response to the same.</t>
  </si>
  <si>
    <r>
      <t xml:space="preserve">Further information regarding our alignment with the ICMM’s Mining Principles and Position Statements is progressively updated on </t>
    </r>
    <r>
      <rPr>
        <u/>
        <sz val="9.5"/>
        <color rgb="FF000000"/>
        <rFont val="Inter Light"/>
      </rPr>
      <t>www.mmg.com</t>
    </r>
    <r>
      <rPr>
        <sz val="9.5"/>
        <color rgb="FF000000"/>
        <rFont val="Inter Light"/>
      </rPr>
      <t>.</t>
    </r>
  </si>
  <si>
    <t>International Council on Mining and Metals (ICMM)</t>
  </si>
  <si>
    <t>Mining Principles index</t>
  </si>
  <si>
    <t>For the year-ended 30 June 2024</t>
  </si>
  <si>
    <t>Principle</t>
  </si>
  <si>
    <t>Performance expectations</t>
  </si>
  <si>
    <t>MMG's Response</t>
  </si>
  <si>
    <t>MMG Policies and Standards that apply</t>
  </si>
  <si>
    <t>Principle 1</t>
  </si>
  <si>
    <t>Apply ethical business practices and sound systems of corporate governance and transparency to support sustainable development.</t>
  </si>
  <si>
    <t>1.1 Establish systems to maintain compliance with applicable law.</t>
  </si>
  <si>
    <r>
      <t>MMG 2024 Annual Report</t>
    </r>
    <r>
      <rPr>
        <sz val="9.5"/>
        <rFont val="Inter Light"/>
      </rPr>
      <t xml:space="preserve"> - ESG Approach</t>
    </r>
    <r>
      <rPr>
        <sz val="9.5"/>
        <color rgb="FF000000"/>
        <rFont val="Inter Light"/>
      </rPr>
      <t xml:space="preserve"> and Performance </t>
    </r>
  </si>
  <si>
    <t xml:space="preserve">MMG Sustainable Development Framework
MMG Sustainability Report
MMG SSHEC Policy
MMG Corporate Governance Statement
MMG Information Technology Policy
Human Rights Policy
Code of Conduct
Supplier Code of Conduct
MMG Anti-Corruption Standard
MMG Authority Standard
MMG Corporate Legal Compliance Standard
MMG Finance Standard
MMG Information Management Standard
MMG MROR Standard
MMG Supply &amp; Insurance Standard
MMG Tax Standard
Voluntary Principles Initiative annual report
MMG Anti-Corruption Framework
MMG Modern Slavery Statement </t>
  </si>
  <si>
    <t>1.2 Implement policies and practices to prevent bribery, corruption and to publicly disclose facilitation payments.</t>
  </si>
  <si>
    <r>
      <t>MMG website - ESG and compliance</t>
    </r>
    <r>
      <rPr>
        <sz val="9.5"/>
        <rFont val="Inter Light"/>
      </rPr>
      <t xml:space="preserve">; </t>
    </r>
    <r>
      <rPr>
        <u/>
        <sz val="9.5"/>
        <rFont val="Inter Light"/>
      </rPr>
      <t>MMG Code of Conduct</t>
    </r>
    <r>
      <rPr>
        <sz val="9.5"/>
        <rFont val="Inter Light"/>
      </rPr>
      <t xml:space="preserve"> </t>
    </r>
  </si>
  <si>
    <t>1.3 Implement policies and standards consistent with the ICMM policy framework.</t>
  </si>
  <si>
    <r>
      <t>MMG 2024 Sustainability Report</t>
    </r>
    <r>
      <rPr>
        <sz val="9.5"/>
        <rFont val="Inter Light"/>
      </rPr>
      <t xml:space="preserve"> - Sustainability framework;</t>
    </r>
    <r>
      <rPr>
        <u/>
        <sz val="9.5"/>
        <rFont val="Inter Light"/>
      </rPr>
      <t xml:space="preserve">
MMG website - Corporate Governance</t>
    </r>
  </si>
  <si>
    <t>1.4 Assign accountability for sustainability performance at the Board and/or Executive Committee level.</t>
  </si>
  <si>
    <r>
      <t>MMG 2024 Annual Report</t>
    </r>
    <r>
      <rPr>
        <sz val="9.5"/>
        <rFont val="Inter Light"/>
      </rPr>
      <t xml:space="preserve"> - ESG Approach and Performance</t>
    </r>
    <r>
      <rPr>
        <u/>
        <sz val="9.5"/>
        <rFont val="Inter Light"/>
      </rPr>
      <t xml:space="preserve">
MMG 2024 Sustainability Report</t>
    </r>
    <r>
      <rPr>
        <sz val="9.5"/>
        <rFont val="Inter Light"/>
      </rPr>
      <t xml:space="preserve"> - Sustainability framework </t>
    </r>
  </si>
  <si>
    <t>1.5 Disclose the value and beneficiaries of financial and in-kind political contributions whether directly or through an intermediary.</t>
  </si>
  <si>
    <t>Principle 2</t>
  </si>
  <si>
    <t>Integrate sustainable development in corporate strategy and decision-making processes.</t>
  </si>
  <si>
    <t>2.1 Integrate sustainable development principles into corporate strategy and decision-making processes relating to investments and in the design, operation and closure of facilities.</t>
  </si>
  <si>
    <r>
      <t>MMG 2024 Sustainability Report</t>
    </r>
    <r>
      <rPr>
        <sz val="9.5"/>
        <rFont val="Inter Light"/>
      </rPr>
      <t xml:space="preserve"> -</t>
    </r>
    <r>
      <rPr>
        <sz val="9.5"/>
        <color rgb="FF000000"/>
        <rFont val="Inter Light"/>
      </rPr>
      <t xml:space="preserve"> Sustainability framew</t>
    </r>
    <r>
      <rPr>
        <sz val="9.5"/>
        <rFont val="Inter Light"/>
      </rPr>
      <t xml:space="preserve">ork; </t>
    </r>
    <r>
      <rPr>
        <u/>
        <sz val="9.5"/>
        <rFont val="Inter Light"/>
      </rPr>
      <t>MMG 2024 Annual Report</t>
    </r>
    <r>
      <rPr>
        <sz val="9.5"/>
        <rFont val="Inter Light"/>
      </rPr>
      <t xml:space="preserve"> - ESG Appro</t>
    </r>
    <r>
      <rPr>
        <sz val="9.5"/>
        <color rgb="FF000000"/>
        <rFont val="Inter Light"/>
      </rPr>
      <t xml:space="preserve">ach and Performance; </t>
    </r>
    <r>
      <rPr>
        <u/>
        <sz val="9.5"/>
        <rFont val="Inter Light"/>
      </rPr>
      <t>MMG website - Corporate Governance</t>
    </r>
  </si>
  <si>
    <t>Code of Conduct
MMG Sustainable Development Framework
Annual Report (ESG)
MMG Safety, Security, Health, Environment and Community (SSHEC) Policy
MMG Fatal Risk Standard
MMG Progressive Rehabilitation and Closure Standard
MMG Risk and Assurance Standard
MMG Safety, Security, Health and Environment (SSHE) Performance Standard
Voluntary Principles Initiative annual report
MMG Social Performance Standard
MMG Stakeholder Grievance Management Work Quality Requirements
MMG Supply &amp; Insurance Standard
MMG Modern Slavery Statement
MMG Tailings Storage Facilities and Water Storage Dam Standard
MMG Travel Standard</t>
  </si>
  <si>
    <t>2.2 Support the adoption of responsible health and safety, environmental, human rights and labour policies and practices by joint venture partners, suppliers and contractors, based on risk.</t>
  </si>
  <si>
    <r>
      <t>MMG 2024 Annual Report</t>
    </r>
    <r>
      <rPr>
        <sz val="9.5"/>
        <rFont val="Inter Light"/>
      </rPr>
      <t xml:space="preserve"> - </t>
    </r>
    <r>
      <rPr>
        <sz val="9.5"/>
        <color rgb="FF000000"/>
        <rFont val="Inter Light"/>
      </rPr>
      <t>ESG Approach and Performance ;</t>
    </r>
    <r>
      <rPr>
        <sz val="9.5"/>
        <rFont val="Inter Light"/>
      </rPr>
      <t xml:space="preserve"> </t>
    </r>
    <r>
      <rPr>
        <u/>
        <sz val="9.5"/>
        <rFont val="Inter Light"/>
      </rPr>
      <t>MMG 2024 Modern Slavery Statemen</t>
    </r>
    <r>
      <rPr>
        <sz val="9.5"/>
        <rFont val="Inter Light"/>
      </rPr>
      <t>t</t>
    </r>
    <r>
      <rPr>
        <sz val="9.5"/>
        <color rgb="FF000000"/>
        <rFont val="Inter Light"/>
      </rPr>
      <t xml:space="preserve">; </t>
    </r>
    <r>
      <rPr>
        <u/>
        <sz val="9.5"/>
        <rFont val="Inter Light"/>
      </rPr>
      <t>MMG Code of Conduct</t>
    </r>
    <r>
      <rPr>
        <sz val="9.5"/>
        <color rgb="FF000000"/>
        <rFont val="Inter Light"/>
      </rPr>
      <t xml:space="preserve">; </t>
    </r>
    <r>
      <rPr>
        <u/>
        <sz val="9.5"/>
        <rFont val="Inter Light"/>
      </rPr>
      <t>MMG Supplier Code of Conduct</t>
    </r>
    <r>
      <rPr>
        <sz val="9.5"/>
        <color rgb="FF000000"/>
        <rFont val="Inter Light"/>
      </rPr>
      <t xml:space="preserve"> </t>
    </r>
  </si>
  <si>
    <t>Principle 3</t>
  </si>
  <si>
    <t>Respect human rights and the interests, cultures, customs and values of employees and communities affected by our activities.</t>
  </si>
  <si>
    <t>3.1 Support the UN Guiding Principles on Business and Human Rights by developing a policy commitment to respect human rights, undertaking human rights due diligence and providing for or cooperating in processes to enable the remediation of adverse human rights impacts that members have caused or contributed to.</t>
  </si>
  <si>
    <t xml:space="preserve">MMG Human Rights Policy </t>
  </si>
  <si>
    <t>Code of Conduct
MMG Sustainable Development Framework
MMG Sustainability Report
Human Rights Policy
Annual Report (ESG)
MMG SSHEC Policy
MMG Social Performance Standard
MMG Supply &amp; Insurance Standard
MMG Risk Management Standard
MMG People Policy
MMG People Standard
MMG Annual Report
MMG Corporate Governance Statement
MMG Progressive Rehabilitation &amp; Closure Standard
MMG Modern Slavery Statement
MMG Safety, Security, Health and Environment (SSHE) Performance Standard
Voluntary Principles Initiative annual report
MMG Anti-Corruption Standard</t>
  </si>
  <si>
    <t>3.2 Avoid the involuntary physical or economic displacement of families and communities. Where this is not possible apply the mitigation hierarchy and implement actions or remedies that address residual adverse effects to restore or improve livelihoods and standards of living of displaced people.</t>
  </si>
  <si>
    <r>
      <t xml:space="preserve">MMG 2024 Sustainability Report </t>
    </r>
    <r>
      <rPr>
        <sz val="9.5"/>
        <color rgb="FF000000"/>
        <rFont val="Inter Light"/>
      </rPr>
      <t>- Our ap</t>
    </r>
    <r>
      <rPr>
        <sz val="9.5"/>
        <rFont val="Inter Light"/>
      </rPr>
      <t>proach to human rights</t>
    </r>
    <r>
      <rPr>
        <sz val="9.5"/>
        <color rgb="FF000000"/>
        <rFont val="Inter Light"/>
      </rPr>
      <t>, Local communities and Indigenous peoples</t>
    </r>
    <r>
      <rPr>
        <sz val="9.5"/>
        <rFont val="Inter Light"/>
      </rPr>
      <t xml:space="preserve">; MMG website - </t>
    </r>
    <r>
      <rPr>
        <u/>
        <sz val="9.5"/>
        <rFont val="Inter Light"/>
      </rPr>
      <t>Social performance</t>
    </r>
    <r>
      <rPr>
        <sz val="9.5"/>
        <rFont val="Inter Light"/>
      </rPr>
      <t xml:space="preserve"> </t>
    </r>
  </si>
  <si>
    <t>3.3 Implement, based on risk, a human rights and security approach consistent with the Voluntary Principles on Security and Human Rights.</t>
  </si>
  <si>
    <r>
      <t xml:space="preserve">MMG 2024 Sustainability Report </t>
    </r>
    <r>
      <rPr>
        <sz val="9.5"/>
        <color rgb="FF000000"/>
        <rFont val="Inter Light"/>
      </rPr>
      <t>- Our approach to human ri</t>
    </r>
    <r>
      <rPr>
        <sz val="9.5"/>
        <rFont val="Inter Light"/>
      </rPr>
      <t>ghts</t>
    </r>
    <r>
      <rPr>
        <sz val="9.5"/>
        <color rgb="FF000000"/>
        <rFont val="Inter Light"/>
      </rPr>
      <t xml:space="preserve">; </t>
    </r>
    <r>
      <rPr>
        <u/>
        <sz val="9.5"/>
        <rFont val="Inter Light"/>
      </rPr>
      <t>MMG 2024 VPI Annual Report</t>
    </r>
    <r>
      <rPr>
        <sz val="9.5"/>
        <rFont val="Inter Light"/>
      </rPr>
      <t xml:space="preserve">
A human rights and security approach is unnecessary for the Dugald River and Rosebery sites as the Australian operations are not located in high risk or conflict affected countries.</t>
    </r>
  </si>
  <si>
    <t>3.4 Respect the rights of workers by: not employing child or forced labour; avoiding human trafficking; not assigning hazardous/dangerous work to those under 18; eliminating harassment and discrimination; respecting freedom of association and collective bargaining and; providing a mechanism to address workers' grievances.</t>
  </si>
  <si>
    <r>
      <t>MMG 2024 Sustainability Report</t>
    </r>
    <r>
      <rPr>
        <sz val="9.5"/>
        <color rgb="FF000000"/>
        <rFont val="Inter Light"/>
      </rPr>
      <t xml:space="preserve"> - Our approach to human right</t>
    </r>
    <r>
      <rPr>
        <sz val="9.5"/>
        <rFont val="Inter Light"/>
      </rPr>
      <t>s</t>
    </r>
    <r>
      <rPr>
        <sz val="9.5"/>
        <color rgb="FF000000"/>
        <rFont val="Inter Light"/>
      </rPr>
      <t>, Local communities and Indigenous people</t>
    </r>
    <r>
      <rPr>
        <sz val="9.5"/>
        <rFont val="Inter Light"/>
      </rPr>
      <t xml:space="preserve">s; </t>
    </r>
    <r>
      <rPr>
        <u/>
        <sz val="9.5"/>
        <rFont val="Inter Light"/>
      </rPr>
      <t>MMG 2024 Annual Report</t>
    </r>
    <r>
      <rPr>
        <sz val="9.5"/>
        <rFont val="Inter Light"/>
      </rPr>
      <t xml:space="preserve"> - E</t>
    </r>
    <r>
      <rPr>
        <sz val="9.5"/>
        <color rgb="FF000000"/>
        <rFont val="Inter Light"/>
      </rPr>
      <t xml:space="preserve">SG Approach and Performance; </t>
    </r>
    <r>
      <rPr>
        <u/>
        <sz val="9.5"/>
        <rFont val="Inter Light"/>
      </rPr>
      <t>MMG Human Rights Policy</t>
    </r>
    <r>
      <rPr>
        <sz val="9.5"/>
        <color rgb="FF000000"/>
        <rFont val="Inter Light"/>
      </rPr>
      <t xml:space="preserve">; </t>
    </r>
    <r>
      <rPr>
        <sz val="9.5"/>
        <rFont val="Inter Light"/>
      </rPr>
      <t>MMG website - Social performance</t>
    </r>
  </si>
  <si>
    <t>3.5 Remunerate employees with wages that equal or exceed legal requirements or represent a competitive wage within that job market (whichever is higher) and assign regular and overtime working hours within legally required limits.</t>
  </si>
  <si>
    <r>
      <t xml:space="preserve">MMG 2024 Annual Report </t>
    </r>
    <r>
      <rPr>
        <sz val="9.5"/>
        <color rgb="FF000000"/>
        <rFont val="Inter Light"/>
      </rPr>
      <t>- ESG Approach and Performance</t>
    </r>
  </si>
  <si>
    <t>3.6 Respect the rights, interests, aspirations, culture and natural resource based livelihoods of Indigenous peoples in project design, development and operation; apply the mitigation hierarchy to address adverse impacts and; deliver sustainable benefits for Indigenous peoples.</t>
  </si>
  <si>
    <r>
      <t>MMG 2024 Sustainability Report</t>
    </r>
    <r>
      <rPr>
        <sz val="9.5"/>
        <color rgb="FF000000"/>
        <rFont val="Inter Light"/>
      </rPr>
      <t xml:space="preserve"> - Our approach to human</t>
    </r>
    <r>
      <rPr>
        <sz val="9.5"/>
        <rFont val="Inter Light"/>
      </rPr>
      <t xml:space="preserve"> rights</t>
    </r>
    <r>
      <rPr>
        <sz val="9.5"/>
        <color rgb="FF000000"/>
        <rFont val="Inter Light"/>
      </rPr>
      <t>, Local communities and Indigenous peoples</t>
    </r>
    <r>
      <rPr>
        <sz val="9.5"/>
        <rFont val="Inter Light"/>
      </rPr>
      <t xml:space="preserve">; MMG website - </t>
    </r>
    <r>
      <rPr>
        <u/>
        <sz val="9.5"/>
        <rFont val="Inter Light"/>
      </rPr>
      <t>Social performance</t>
    </r>
  </si>
  <si>
    <t>3.7 Work to obtain the free, prior and informed consent of Indigenous peoples where significant adverse impacts are likely to occur, as a result of relocation, disturbance of lands and territories or of critical cultural heritage, and capture the outcomes of engagement and consent processes in agreements.</t>
  </si>
  <si>
    <r>
      <t>MMG 2024 Sustainability Report</t>
    </r>
    <r>
      <rPr>
        <sz val="9.5"/>
        <color rgb="FF000000"/>
        <rFont val="Inter Light"/>
      </rPr>
      <t xml:space="preserve"> - Our approach to human rig</t>
    </r>
    <r>
      <rPr>
        <sz val="9.5"/>
        <rFont val="Inter Light"/>
      </rPr>
      <t xml:space="preserve">hts; MMG website - </t>
    </r>
    <r>
      <rPr>
        <u/>
        <sz val="9.5"/>
        <rFont val="Inter Light"/>
      </rPr>
      <t>Social performance</t>
    </r>
    <r>
      <rPr>
        <sz val="9.5"/>
        <rFont val="Inter Light"/>
      </rPr>
      <t xml:space="preserve"> </t>
    </r>
  </si>
  <si>
    <t>3.8 Implement policies and practices to respect the rights and interests of women and support diversity in the workplace.</t>
  </si>
  <si>
    <r>
      <t>MMG 2024 Sustainability Report</t>
    </r>
    <r>
      <rPr>
        <sz val="9.5"/>
        <color rgb="FF000000"/>
        <rFont val="Inter Light"/>
      </rPr>
      <t xml:space="preserve"> - Diversity and inclus</t>
    </r>
    <r>
      <rPr>
        <sz val="9.5"/>
        <rFont val="Inter Light"/>
      </rPr>
      <t>ion</t>
    </r>
    <r>
      <rPr>
        <sz val="9.5"/>
        <color rgb="FF000000"/>
        <rFont val="Inter Light"/>
      </rPr>
      <t>;</t>
    </r>
    <r>
      <rPr>
        <sz val="9.5"/>
        <rFont val="Inter Light"/>
      </rPr>
      <t xml:space="preserve"> </t>
    </r>
    <r>
      <rPr>
        <u/>
        <sz val="9.5"/>
        <rFont val="Inter Light"/>
      </rPr>
      <t>MMG 2024 Annual Report</t>
    </r>
    <r>
      <rPr>
        <sz val="9.5"/>
        <color rgb="FF000000"/>
        <rFont val="Inter Light"/>
      </rPr>
      <t xml:space="preserve"> - ESG Approach and Performance</t>
    </r>
  </si>
  <si>
    <t>3.9 Implement policies and practices to respect the rights and interests of all workers and improve workforce representation in the workplace so it is more inclusive.</t>
  </si>
  <si>
    <r>
      <t>MMG 2024 Sustainability Report</t>
    </r>
    <r>
      <rPr>
        <sz val="9.5"/>
        <color rgb="FF000000"/>
        <rFont val="Inter Light"/>
      </rPr>
      <t xml:space="preserve"> - Diversity and inclus</t>
    </r>
    <r>
      <rPr>
        <sz val="9.5"/>
        <rFont val="Inter Light"/>
      </rPr>
      <t xml:space="preserve">ion; </t>
    </r>
    <r>
      <rPr>
        <u/>
        <sz val="9.5"/>
        <rFont val="Inter Light"/>
      </rPr>
      <t>MMG 2024 Annual Report</t>
    </r>
    <r>
      <rPr>
        <sz val="9.5"/>
        <color rgb="FF000000"/>
        <rFont val="Inter Light"/>
      </rPr>
      <t xml:space="preserve"> - ESG Approach and Performance</t>
    </r>
  </si>
  <si>
    <t>Principle 4</t>
  </si>
  <si>
    <t>Implement effective risk-management strategies and systems based on sound science and which account for stakeholder perceptions of risks.</t>
  </si>
  <si>
    <t>4.1 Assess environmental and social risks and opportunities of new projects and of significant changes to existing operations in consultation with interested and affected stakeholders, and publicly disclose assessment results.</t>
  </si>
  <si>
    <r>
      <t>MMG 2024 Sustainability Report</t>
    </r>
    <r>
      <rPr>
        <sz val="9.5"/>
        <color rgb="FF000000"/>
        <rFont val="Inter Light"/>
      </rPr>
      <t xml:space="preserve"> -  Our approach to human right</t>
    </r>
    <r>
      <rPr>
        <sz val="9.5"/>
        <rFont val="Inter Light"/>
      </rPr>
      <t>s</t>
    </r>
    <r>
      <rPr>
        <sz val="9.5"/>
        <color rgb="FF000000"/>
        <rFont val="Inter Light"/>
      </rPr>
      <t xml:space="preserve">; </t>
    </r>
    <r>
      <rPr>
        <sz val="9.5"/>
        <rFont val="Inter Light"/>
      </rPr>
      <t xml:space="preserve">MMG 2024 Annual Report - ESG Approach and Performance </t>
    </r>
  </si>
  <si>
    <t>Code of Conduct
MMG Sustainable Development Framework
MMG Sustainability Report
Annual Report (ESG)
MMG SSHEC Policy
MMG Fatal Risk Standard
MMG Progressive Rehabilitation &amp; Closure Standard
MMG MROR Standard
MMG Risk Management Standard
MMG Tailings Storage Facilities and Water Sorage Dam Standard
MMG SSHE Performance Standard
MMG Social Performance Standard
MMG Anti-Corruption Standard
Voluntary Principles Initiative annual report
MMG Safety, Security, Health and Environment (SSHE) Performance Standard
MMG Risk Management Standard</t>
  </si>
  <si>
    <t>4.2 Undertake risk-based due diligence on conflict and human rights that aligns with the OECD Due Diligence Guidance on Conflict-Affected and High-Risk Areas, when operating in, or sourcing from, a conflict-affected or high-risk area.</t>
  </si>
  <si>
    <r>
      <t>MMG Human Rights Policy</t>
    </r>
    <r>
      <rPr>
        <sz val="9.5"/>
        <rFont val="Inter Light"/>
      </rPr>
      <t xml:space="preserve">
Dugald River and Rosebery do not operate in nor source from conflict affected or high-risk areas.</t>
    </r>
  </si>
  <si>
    <t>4.3 Implement risk-based controls to avoid/prevent, minimise, mitigate and/or remedy health, safety and environmental impacts to workers, local communities, cultural heritage and the natural environment, based upon a recognised international standard or management system.</t>
  </si>
  <si>
    <r>
      <t>MMG 2024 Sustainability Report</t>
    </r>
    <r>
      <rPr>
        <sz val="9.5"/>
        <color rgb="FF000000"/>
        <rFont val="Inter Light"/>
      </rPr>
      <t xml:space="preserve"> -  Our approach to human ri</t>
    </r>
    <r>
      <rPr>
        <sz val="9.5"/>
        <rFont val="Inter Light"/>
      </rPr>
      <t xml:space="preserve">ghts; </t>
    </r>
    <r>
      <rPr>
        <u/>
        <sz val="9.5"/>
        <rFont val="Inter Light"/>
      </rPr>
      <t>MMG 2024 Annual Report</t>
    </r>
    <r>
      <rPr>
        <sz val="9.5"/>
        <rFont val="Inter Light"/>
      </rPr>
      <t xml:space="preserve"> - ESG Approach and Performance</t>
    </r>
    <r>
      <rPr>
        <sz val="9.5"/>
        <color rgb="FF000000"/>
        <rFont val="Inter Light"/>
      </rPr>
      <t>;</t>
    </r>
    <r>
      <rPr>
        <sz val="9.5"/>
        <color rgb="FF18A6DE"/>
        <rFont val="Inter Light"/>
      </rPr>
      <t xml:space="preserve"> </t>
    </r>
    <r>
      <rPr>
        <u/>
        <sz val="9.5"/>
        <rFont val="Inter Light"/>
      </rPr>
      <t>MMG Human Rights Policy</t>
    </r>
    <r>
      <rPr>
        <sz val="9.5"/>
        <color rgb="FF000000"/>
        <rFont val="Inter Light"/>
      </rPr>
      <t xml:space="preserve">; </t>
    </r>
    <r>
      <rPr>
        <sz val="9.5"/>
        <rFont val="Inter Light"/>
      </rPr>
      <t xml:space="preserve">MMG website - </t>
    </r>
    <r>
      <rPr>
        <u/>
        <sz val="9.5"/>
        <rFont val="Inter Light"/>
      </rPr>
      <t xml:space="preserve">Human rights </t>
    </r>
  </si>
  <si>
    <t>4.4 Develop, maintain and test emergency response plans. Where risks to external stakeholders are significant, this should be in collaboration with potentially affected stakeholders and consistent with established industry good practice.</t>
  </si>
  <si>
    <r>
      <t xml:space="preserve">MMG website - </t>
    </r>
    <r>
      <rPr>
        <u/>
        <sz val="9.5"/>
        <rFont val="Inter Light"/>
      </rPr>
      <t>Safety</t>
    </r>
    <r>
      <rPr>
        <sz val="9.5"/>
        <color rgb="FF000000"/>
        <rFont val="Inter Light"/>
      </rPr>
      <t xml:space="preserve">, </t>
    </r>
    <r>
      <rPr>
        <sz val="9.5"/>
        <rFont val="Inter Light"/>
      </rPr>
      <t xml:space="preserve">MMG website - </t>
    </r>
    <r>
      <rPr>
        <u/>
        <sz val="9.5"/>
        <rFont val="Inter Light"/>
      </rPr>
      <t xml:space="preserve">Environmental management </t>
    </r>
  </si>
  <si>
    <t>Principle 5</t>
  </si>
  <si>
    <t>Pursue continual improvement in health and safety performance with the ultimate goal of zero harm.</t>
  </si>
  <si>
    <t>5.1 Implement practices aimed at continually improving workplace health and safety, and monitor performance for the elimination of workplace fatalities, serious injuries and prevention of occupational diseases, based upon a recognised international standard or management system.</t>
  </si>
  <si>
    <r>
      <t>MMG 2024 Sustainability Report</t>
    </r>
    <r>
      <rPr>
        <sz val="9.5"/>
        <color rgb="FF000000"/>
        <rFont val="Inter Light"/>
      </rPr>
      <t xml:space="preserve"> - Health, safety and wellbeing; </t>
    </r>
    <r>
      <rPr>
        <sz val="9.5"/>
        <rFont val="Inter Light"/>
      </rPr>
      <t xml:space="preserve">MMG website - </t>
    </r>
    <r>
      <rPr>
        <u/>
        <sz val="9.5"/>
        <rFont val="Inter Light"/>
      </rPr>
      <t>Safety</t>
    </r>
    <r>
      <rPr>
        <sz val="9.5"/>
        <rFont val="Inter Light"/>
      </rPr>
      <t xml:space="preserve">, MMG website - </t>
    </r>
    <r>
      <rPr>
        <u/>
        <sz val="9.5"/>
        <rFont val="Inter Light"/>
      </rPr>
      <t>Health and hygiene</t>
    </r>
    <r>
      <rPr>
        <sz val="9.5"/>
        <color rgb="FF000000"/>
        <rFont val="Inter Light"/>
      </rPr>
      <t xml:space="preserve">; </t>
    </r>
    <r>
      <rPr>
        <u/>
        <sz val="9.5"/>
        <rFont val="Inter Light"/>
      </rPr>
      <t>MMG 2024 Annual Report</t>
    </r>
    <r>
      <rPr>
        <sz val="9.5"/>
        <color rgb="FF000000"/>
        <rFont val="Inter Light"/>
      </rPr>
      <t xml:space="preserve"> - ESH Approach and Performance</t>
    </r>
    <r>
      <rPr>
        <i/>
        <sz val="9.5"/>
        <color rgb="FF000000"/>
        <rFont val="Inter Light"/>
      </rPr>
      <t xml:space="preserve">
Any community-related fatalities and unwanted significant events close to our operations are of concern to us, even if they occur outside our controlled activities. We investigate, support and work close to the correspondent authorities investigating these incidents so that we can learn from them, and they are recorded and treated as significant “uncontrolled events”.</t>
    </r>
  </si>
  <si>
    <t>Code of Conduct
MMG Sustainable Development Framework
MMG Sustainability Report
Annual Report (ESG)
MMG SSHEC Policy
MMG Fatal Risk Standard
MMG Risk Management Standard
MMG Safety, Security, Health and Environment (SSHE) Performance Standard
MMG Information Management Standard
MMG Supply &amp; Insurance Standard
MMG Tailings Storage Facilities &amp; Water Storage Dam Standard
Voluntary Principles Initiative annual report
MMG People Policy
MMG Social Performance Standard
MMG Annual Report</t>
  </si>
  <si>
    <t>5.2 Provide workers with training in accordance with their responsibilities for health and safety, and implement health surveillance and risk-based monitoring programmes based on occupational exposures.</t>
  </si>
  <si>
    <r>
      <t>MMG 2024 Sustainability Report</t>
    </r>
    <r>
      <rPr>
        <sz val="9.5"/>
        <color rgb="FF000000"/>
        <rFont val="Inter Light"/>
      </rPr>
      <t xml:space="preserve"> - Health, safety and wellbei</t>
    </r>
    <r>
      <rPr>
        <sz val="9.5"/>
        <rFont val="Inter Light"/>
      </rPr>
      <t>ng</t>
    </r>
    <r>
      <rPr>
        <sz val="9.5"/>
        <color rgb="FF000000"/>
        <rFont val="Inter Light"/>
      </rPr>
      <t xml:space="preserve">; </t>
    </r>
    <r>
      <rPr>
        <sz val="9.5"/>
        <rFont val="Inter Light"/>
      </rPr>
      <t xml:space="preserve">MMG website - </t>
    </r>
    <r>
      <rPr>
        <u/>
        <sz val="9.5"/>
        <rFont val="Inter Light"/>
      </rPr>
      <t>Safety</t>
    </r>
    <r>
      <rPr>
        <sz val="9.5"/>
        <rFont val="Inter Light"/>
      </rPr>
      <t xml:space="preserve">, MMG website - </t>
    </r>
    <r>
      <rPr>
        <u/>
        <sz val="9.5"/>
        <rFont val="Inter Light"/>
      </rPr>
      <t>Health and hygiene</t>
    </r>
  </si>
  <si>
    <t>Principle 6</t>
  </si>
  <si>
    <t>Pursue continual improvement in environmental performance issues, such as water stewardship, energy use and climate change.</t>
  </si>
  <si>
    <t>6.1 Plan and design for closure in consultation with relevant authorities and stakeholders, implement measures to address closure-related environmental and social aspects, and make financial provision to enable agreed closure and post-closure commitments to be realised.</t>
  </si>
  <si>
    <r>
      <t>MMG 2024 Sustainability Report</t>
    </r>
    <r>
      <rPr>
        <sz val="9.5"/>
        <color rgb="FF000000"/>
        <rFont val="Inter Light"/>
      </rPr>
      <t xml:space="preserve"> - Environmental stew</t>
    </r>
    <r>
      <rPr>
        <sz val="9.5"/>
        <rFont val="Inter Light"/>
      </rPr>
      <t>ardship</t>
    </r>
    <r>
      <rPr>
        <sz val="9.5"/>
        <color rgb="FF000000"/>
        <rFont val="Inter Light"/>
      </rPr>
      <t xml:space="preserve">; </t>
    </r>
    <r>
      <rPr>
        <u/>
        <sz val="9.5"/>
        <rFont val="Inter Light"/>
      </rPr>
      <t xml:space="preserve">MMG 2024 Annual Report </t>
    </r>
    <r>
      <rPr>
        <sz val="9.5"/>
        <color rgb="FF000000"/>
        <rFont val="Inter Light"/>
      </rPr>
      <t xml:space="preserve">- ESG Approach and Performance; </t>
    </r>
    <r>
      <rPr>
        <sz val="9.5"/>
        <rFont val="Inter Light"/>
      </rPr>
      <t xml:space="preserve">MMG website - </t>
    </r>
    <r>
      <rPr>
        <u/>
        <sz val="9.5"/>
        <rFont val="Inter Light"/>
      </rPr>
      <t>environmental management</t>
    </r>
  </si>
  <si>
    <t>Code of Conduct
MMG Sustainable Development Framework
MMG Sustainability Report
Annual Report (ESG)
MMG SSHEC Policy
MMG Shareholder Communication Standard
MMG Life of Asset Standard
MMG MROR Standard
MMG Progressive Rehabilitation and Closure Standard
MMG Social Performance Standard
MMG Tailings Storage Facilities &amp; Water Storage Dam Standard
MMG Progressive Rehabilitation and Closure Standard
MMG Fatal Risk Standard
MMG Risk Management Standard</t>
  </si>
  <si>
    <t>6.2 Implement water stewardship practices that provide for strong and transparent water governance, effective and efficient management of water at operations, and collaboration with stakeholders at a catchment level to achieve responsible and sustainable water use.</t>
  </si>
  <si>
    <r>
      <t>MMG 2024 Sustainability Report</t>
    </r>
    <r>
      <rPr>
        <sz val="9.5"/>
        <color rgb="FF000000"/>
        <rFont val="Inter Light"/>
      </rPr>
      <t xml:space="preserve"> - Responsible water consumptio</t>
    </r>
    <r>
      <rPr>
        <sz val="9.5"/>
        <rFont val="Inter Light"/>
      </rPr>
      <t xml:space="preserve">n; </t>
    </r>
    <r>
      <rPr>
        <u/>
        <sz val="9.5"/>
        <rFont val="Inter Light"/>
      </rPr>
      <t>MMG 2024 Annual Report</t>
    </r>
    <r>
      <rPr>
        <sz val="9.5"/>
        <rFont val="Inter Light"/>
      </rPr>
      <t xml:space="preserve"> - ESG </t>
    </r>
    <r>
      <rPr>
        <sz val="9.5"/>
        <color rgb="FF000000"/>
        <rFont val="Inter Light"/>
      </rPr>
      <t xml:space="preserve">Approach and Performance; </t>
    </r>
    <r>
      <rPr>
        <sz val="9.5"/>
        <rFont val="Inter Light"/>
      </rPr>
      <t xml:space="preserve">MMG website - </t>
    </r>
    <r>
      <rPr>
        <u/>
        <sz val="9.5"/>
        <rFont val="Inter Light"/>
      </rPr>
      <t>water management</t>
    </r>
  </si>
  <si>
    <t>6.3 Design, construct, operate, monitor and decommission tailings disposal/storage facilities using comprehensive, risk-based management and governance practices in line with internationally recognised good practice, to minimise the risk of catastrophic failure.</t>
  </si>
  <si>
    <r>
      <t>MMG 2024 Sustainability Report</t>
    </r>
    <r>
      <rPr>
        <sz val="9.5"/>
        <color rgb="FF18A6DE"/>
        <rFont val="Inter Light"/>
      </rPr>
      <t xml:space="preserve"> </t>
    </r>
    <r>
      <rPr>
        <sz val="9.5"/>
        <color rgb="FF000000"/>
        <rFont val="Inter Light"/>
      </rPr>
      <t>- Tailings and water manageme</t>
    </r>
    <r>
      <rPr>
        <sz val="9.5"/>
        <rFont val="Inter Light"/>
      </rPr>
      <t xml:space="preserve">nt; </t>
    </r>
    <r>
      <rPr>
        <u/>
        <sz val="9.5"/>
        <rFont val="Inter Light"/>
      </rPr>
      <t>MMG 2024 Annual Report</t>
    </r>
    <r>
      <rPr>
        <sz val="9.5"/>
        <rFont val="Inter Light"/>
      </rPr>
      <t xml:space="preserve"> - ESG Approach</t>
    </r>
    <r>
      <rPr>
        <sz val="9.5"/>
        <color rgb="FF000000"/>
        <rFont val="Inter Light"/>
      </rPr>
      <t xml:space="preserve"> and Performance; </t>
    </r>
    <r>
      <rPr>
        <sz val="9.5"/>
        <rFont val="Inter Light"/>
      </rPr>
      <t xml:space="preserve">MMG website - </t>
    </r>
    <r>
      <rPr>
        <u/>
        <sz val="9.5"/>
        <rFont val="Inter Light"/>
      </rPr>
      <t>environmental management</t>
    </r>
  </si>
  <si>
    <t>6.4 Apply the mitigation hierarchy to prevent pollution, manage releases and waste, and address potential impacts on human health and the environment.</t>
  </si>
  <si>
    <r>
      <t>MMG 2024 Sustainability Report</t>
    </r>
    <r>
      <rPr>
        <sz val="9.5"/>
        <color rgb="FF000000"/>
        <rFont val="Inter Light"/>
      </rPr>
      <t xml:space="preserve"> - Tailings and water manag</t>
    </r>
    <r>
      <rPr>
        <sz val="9.5"/>
        <rFont val="Inter Light"/>
      </rPr>
      <t xml:space="preserve">ement; </t>
    </r>
    <r>
      <rPr>
        <u/>
        <sz val="9.5"/>
        <rFont val="Inter Light"/>
      </rPr>
      <t>MMG 2024 Annual Report</t>
    </r>
    <r>
      <rPr>
        <sz val="9.5"/>
        <rFont val="Inter Light"/>
      </rPr>
      <t xml:space="preserve"> - ESG A</t>
    </r>
    <r>
      <rPr>
        <sz val="9.5"/>
        <color rgb="FF000000"/>
        <rFont val="Inter Light"/>
      </rPr>
      <t xml:space="preserve">pproach and Performance; </t>
    </r>
    <r>
      <rPr>
        <sz val="9.5"/>
        <rFont val="Inter Light"/>
      </rPr>
      <t xml:space="preserve">MMG website - </t>
    </r>
    <r>
      <rPr>
        <u/>
        <sz val="9.5"/>
        <rFont val="Inter Light"/>
      </rPr>
      <t>environmental management</t>
    </r>
  </si>
  <si>
    <r>
      <t>6.5 Implement measures to improve energy efficiency and contribute to a low-carbon future, and report the outcomes based on internationally recognised protocols for measuring CO</t>
    </r>
    <r>
      <rPr>
        <vertAlign val="subscript"/>
        <sz val="9.5"/>
        <color rgb="FF000000"/>
        <rFont val="Inter Light"/>
      </rPr>
      <t>2</t>
    </r>
    <r>
      <rPr>
        <sz val="9.5"/>
        <color rgb="FF000000"/>
        <rFont val="Inter Light"/>
      </rPr>
      <t xml:space="preserve"> equivalent (GHG) emissions.</t>
    </r>
  </si>
  <si>
    <r>
      <t>MMG 2024 Sustainability Report</t>
    </r>
    <r>
      <rPr>
        <sz val="9.5"/>
        <color rgb="FF000000"/>
        <rFont val="Inter Light"/>
      </rPr>
      <t xml:space="preserve"> - Impacts of climate c</t>
    </r>
    <r>
      <rPr>
        <sz val="9.5"/>
        <rFont val="Inter Light"/>
      </rPr>
      <t xml:space="preserve">hange, Transition to a lower carbon economy; </t>
    </r>
    <r>
      <rPr>
        <u/>
        <sz val="9.5"/>
        <rFont val="Inter Light"/>
      </rPr>
      <t>MMG 2024 Annual Report</t>
    </r>
    <r>
      <rPr>
        <sz val="9.5"/>
        <rFont val="Inter Light"/>
      </rPr>
      <t xml:space="preserve"> - ESG</t>
    </r>
    <r>
      <rPr>
        <sz val="9.5"/>
        <color rgb="FF000000"/>
        <rFont val="Inter Light"/>
      </rPr>
      <t xml:space="preserve"> Approach and Performance</t>
    </r>
    <r>
      <rPr>
        <sz val="9.5"/>
        <rFont val="Inter Light"/>
      </rPr>
      <t xml:space="preserve">; MMG website - </t>
    </r>
    <r>
      <rPr>
        <u/>
        <sz val="9.5"/>
        <rFont val="Inter Light"/>
      </rPr>
      <t>environmental management</t>
    </r>
  </si>
  <si>
    <t>Principle 7</t>
  </si>
  <si>
    <t>Contribute to the conservation of biodiversity and integrated approaches to land use planning.</t>
  </si>
  <si>
    <t>7.1 Neither explore nor develop new mines in World Heritage sites, respect legally designated protected areas, and design and operate any new operations or changes to existing operations to be compatible with the value for which such areas were designated.</t>
  </si>
  <si>
    <r>
      <t>MMG 2024 Sustainability Report</t>
    </r>
    <r>
      <rPr>
        <sz val="9.5"/>
        <color rgb="FF000000"/>
        <rFont val="Inter Light"/>
      </rPr>
      <t xml:space="preserve"> - Biodiversity and land management; </t>
    </r>
    <r>
      <rPr>
        <u/>
        <sz val="9.5"/>
        <rFont val="Inter Light"/>
      </rPr>
      <t>MMG 2024 Annual Report</t>
    </r>
    <r>
      <rPr>
        <sz val="9.5"/>
        <color rgb="FF000000"/>
        <rFont val="Inter Light"/>
      </rPr>
      <t xml:space="preserve"> - ESG Approach and Performance; </t>
    </r>
    <r>
      <rPr>
        <sz val="9.5"/>
        <rFont val="Inter Light"/>
      </rPr>
      <t xml:space="preserve">MMG website - </t>
    </r>
    <r>
      <rPr>
        <u/>
        <sz val="9.5"/>
        <rFont val="Inter Light"/>
      </rPr>
      <t>Land Biodiversity and Cultural Heritage Management</t>
    </r>
    <r>
      <rPr>
        <i/>
        <sz val="9.5"/>
        <color rgb="FF000000"/>
        <rFont val="Inter Light"/>
      </rPr>
      <t xml:space="preserve">
MMG does not explore or mine within the boundaries of the United Nations Educational, Scientific and Cultural Organization’s (UNESCO) “World Heritage List” properties, and we only explore or mine adjacent to World Heritage Listed properties where the proposed activity is compatible with the outstanding universal values for which it was listed.</t>
    </r>
  </si>
  <si>
    <t>MMG Safety, Security, Health and Environment (SSHE) Performance Standard
MMG Corporate Legal Compliance Standard
MMG Safety, Security, Health and Environment a (SSHEC) Policy
MMG Progressive Rehabilitation and Closure Standard
MMG Tenement Management Standard
MMG Sustainable Development Framework</t>
  </si>
  <si>
    <t>7.2 Assess and address risks and impacts to biodiversity and ecosystem services by implementing the mitigation hierarchy, with the ambition of achieving no net loss of biodiversity.</t>
  </si>
  <si>
    <r>
      <t>MMG 2024 Sustainability Report</t>
    </r>
    <r>
      <rPr>
        <sz val="9.5"/>
        <color rgb="FF18A6DE"/>
        <rFont val="Inter Light"/>
      </rPr>
      <t xml:space="preserve"> </t>
    </r>
    <r>
      <rPr>
        <sz val="9.5"/>
        <color rgb="FF000000"/>
        <rFont val="Inter Light"/>
      </rPr>
      <t>- Biodiversity and land mana</t>
    </r>
    <r>
      <rPr>
        <sz val="9.5"/>
        <rFont val="Inter Light"/>
      </rPr>
      <t>gement</t>
    </r>
    <r>
      <rPr>
        <sz val="9.5"/>
        <color rgb="FF18A6DE"/>
        <rFont val="Inter Light"/>
      </rPr>
      <t xml:space="preserve">; </t>
    </r>
    <r>
      <rPr>
        <u/>
        <sz val="9.5"/>
        <rFont val="Inter Light"/>
      </rPr>
      <t>MMG 2024 Annual Report</t>
    </r>
    <r>
      <rPr>
        <sz val="9.5"/>
        <color rgb="FF000000"/>
        <rFont val="Inter Light"/>
      </rPr>
      <t xml:space="preserve"> - ESG Approach and Performance; </t>
    </r>
    <r>
      <rPr>
        <sz val="9.5"/>
        <rFont val="Inter Light"/>
      </rPr>
      <t>MMG website -</t>
    </r>
    <r>
      <rPr>
        <u/>
        <sz val="9.5"/>
        <rFont val="Inter Light"/>
      </rPr>
      <t xml:space="preserve"> Land Biodiversity and Cultural Heritage Management </t>
    </r>
  </si>
  <si>
    <t>Principle 8</t>
  </si>
  <si>
    <t>Facilitate and support the knowledge-base and systems for responsible design, use, reuse, recycling and disposal of products containing metals and minerals.</t>
  </si>
  <si>
    <t>8.1 In project design, operation and decommissioning, implement cost-effective measures for the recovery, reuse or recycling of energy, natural resources, and materials.</t>
  </si>
  <si>
    <r>
      <t xml:space="preserve">MMG 2024 Annual Report </t>
    </r>
    <r>
      <rPr>
        <sz val="9.5"/>
        <color rgb="FF000000"/>
        <rFont val="Inter Light"/>
      </rPr>
      <t xml:space="preserve">- ESG Approach and Performance; </t>
    </r>
    <r>
      <rPr>
        <u/>
        <sz val="9.5"/>
        <rFont val="Inter Light"/>
      </rPr>
      <t>MMG 2024 Sustainability Report</t>
    </r>
    <r>
      <rPr>
        <sz val="9.5"/>
        <color rgb="FF000000"/>
        <rFont val="Inter Light"/>
      </rPr>
      <t xml:space="preserve"> - The minerals we mine, Value chain sustai</t>
    </r>
    <r>
      <rPr>
        <sz val="9.5"/>
        <rFont val="Inter Light"/>
      </rPr>
      <t>nability</t>
    </r>
  </si>
  <si>
    <t>MMG Sustainable Development Framework
MMG Sustainability Report
MMG Safety, Security, Health and Environment (SSHE) Performance Standard
MMG Safety, Security, Health and Environment a (SSHEC) Policy
MMG Business Evaluation Standard
MMG Corporate Legal Compliance Standard
MMG Information Management Standard
MMG Progressive Rehabilitation and Closure Standard
MMG Annual Report
MMG Fatal Risk Standard
MSDS Copper Concentrate Las Bambas
Rosebery Pb con SDS
Dugald River Pb con SDS
Dugald River Zn con SDS
Rosebery Zn con SDS
SDS Molybdenum Concentrate</t>
  </si>
  <si>
    <t>8.2 Assess the hazards of the products of mining according to UN Globally Harmonised System of Hazard Classification and Labelling or equivalent relevant regulatory systems and communicate through safety data sheets and labelling as appropriate.</t>
  </si>
  <si>
    <t>MMG takes the recovery, reuse and recycling of materials, energy and natural resources into consideration in the entire life cycle of our operations. This is embedded into our project development, operations and mine closure internal guidance and standards. We assess and classify hazards using internationally recognised classification systems and ensure they are labelled and treated as required by local and regional regulations.</t>
  </si>
  <si>
    <t>Principle 9</t>
  </si>
  <si>
    <t>Pursue continual improvement in social performance and contribute to the social, economic and institutional development of host countries and communities.</t>
  </si>
  <si>
    <t>9.1 Implement inclusive approaches with local communities to identify their development priorities and support activities that contribute to their lasting social and economic wellbeing, in partnership with government, civil society and development agencies, as appropriate.</t>
  </si>
  <si>
    <r>
      <t>MMG 2024 Sustainability Report</t>
    </r>
    <r>
      <rPr>
        <sz val="9.5"/>
        <color rgb="FF000000"/>
        <rFont val="Inter Light"/>
      </rPr>
      <t xml:space="preserve"> - Our approach to hu</t>
    </r>
    <r>
      <rPr>
        <sz val="9.5"/>
        <rFont val="Inter Light"/>
      </rPr>
      <t>man rights</t>
    </r>
    <r>
      <rPr>
        <sz val="9.5"/>
        <color rgb="FF000000"/>
        <rFont val="Inter Light"/>
      </rPr>
      <t>, Local communities and Indigenous peoples,</t>
    </r>
    <r>
      <rPr>
        <sz val="9.5"/>
        <rFont val="Inter Light"/>
      </rPr>
      <t xml:space="preserve"> Local and regional development</t>
    </r>
    <r>
      <rPr>
        <sz val="9.5"/>
        <color rgb="FF000000"/>
        <rFont val="Inter Light"/>
      </rPr>
      <t xml:space="preserve">; </t>
    </r>
    <r>
      <rPr>
        <u/>
        <sz val="9.5"/>
        <rFont val="Inter Light"/>
      </rPr>
      <t>MMG Human Rights Policy</t>
    </r>
    <r>
      <rPr>
        <sz val="9.5"/>
        <color rgb="FF000000"/>
        <rFont val="Inter Light"/>
      </rPr>
      <t xml:space="preserve">; </t>
    </r>
    <r>
      <rPr>
        <sz val="9.5"/>
        <rFont val="Inter Light"/>
      </rPr>
      <t xml:space="preserve">MMG website - </t>
    </r>
    <r>
      <rPr>
        <u/>
        <sz val="9.5"/>
        <rFont val="Inter Light"/>
      </rPr>
      <t>Social performance</t>
    </r>
  </si>
  <si>
    <t>Code of Conduct
MMG Sustainable Development Framework
MMG Sustainability Report
MMG Annual Report
MMG SSHEC Policy
Human Rights Policy
MMG Social Performance Standard
MMG Supply &amp; Insurance Standard
MMG Stakeholder Grievance Management Work Quality Requirements
MMG Progressive Rehabilitation and Closure Standard
MMG Corporate Governance Standard
MMG Modern Slavery Statement
Voluntary Principles Initiative annual report
MMG People Policy
MMG Anti-Corruption Framework
MMG Anti-Corruption Standard</t>
  </si>
  <si>
    <t>9.2 Enable access by local enterprises to procurement and contracting opportunities across the project life cycle, both directly and by encouraging larger contractors and suppliers, and also by supporting initiatives to enhance economic opportunities for local communities.</t>
  </si>
  <si>
    <r>
      <t>MMG 2024 Sustainability Report</t>
    </r>
    <r>
      <rPr>
        <sz val="9.5"/>
        <color rgb="FF000000"/>
        <rFont val="Inter Light"/>
      </rPr>
      <t xml:space="preserve"> - Local and regional developm</t>
    </r>
    <r>
      <rPr>
        <sz val="9.5"/>
        <rFont val="Inter Light"/>
      </rPr>
      <t>ent</t>
    </r>
    <r>
      <rPr>
        <sz val="9.5"/>
        <color rgb="FF000000"/>
        <rFont val="Inter Light"/>
      </rPr>
      <t xml:space="preserve">; </t>
    </r>
    <r>
      <rPr>
        <sz val="9.5"/>
        <rFont val="Inter Light"/>
      </rPr>
      <t xml:space="preserve">MMG website - </t>
    </r>
    <r>
      <rPr>
        <u/>
        <sz val="9.5"/>
        <rFont val="Inter Light"/>
      </rPr>
      <t>Social performance</t>
    </r>
  </si>
  <si>
    <t>9.3 Conduct stakeholder engagement based upon an analysis of the local context and provide local stakeholders with access to effective mechanisms for seeking resolution of grievances related to the company and its activities.</t>
  </si>
  <si>
    <r>
      <t>MMG 2024 Sustainability Report</t>
    </r>
    <r>
      <rPr>
        <sz val="9.5"/>
        <color rgb="FF000000"/>
        <rFont val="Inter Light"/>
      </rPr>
      <t xml:space="preserve"> - Our approach to </t>
    </r>
    <r>
      <rPr>
        <sz val="9.5"/>
        <rFont val="Inter Light"/>
      </rPr>
      <t>human rights</t>
    </r>
    <r>
      <rPr>
        <sz val="9.5"/>
        <color rgb="FF000000"/>
        <rFont val="Inter Light"/>
      </rPr>
      <t>, Local communities and Indigenous peoples</t>
    </r>
    <r>
      <rPr>
        <sz val="9.5"/>
        <rFont val="Inter Light"/>
      </rPr>
      <t>, Local and regional development;</t>
    </r>
    <r>
      <rPr>
        <sz val="9.5"/>
        <color rgb="FF000000"/>
        <rFont val="Inter Light"/>
      </rPr>
      <t xml:space="preserve"> </t>
    </r>
    <r>
      <rPr>
        <u/>
        <sz val="9.5"/>
        <rFont val="Inter Light"/>
      </rPr>
      <t>MMG Human Rights Policy</t>
    </r>
    <r>
      <rPr>
        <sz val="9.5"/>
        <color rgb="FF000000"/>
        <rFont val="Inter Light"/>
      </rPr>
      <t xml:space="preserve">; </t>
    </r>
    <r>
      <rPr>
        <sz val="9.5"/>
        <rFont val="Inter Light"/>
      </rPr>
      <t xml:space="preserve">MMG website - </t>
    </r>
    <r>
      <rPr>
        <u/>
        <sz val="9.5"/>
        <rFont val="Inter Light"/>
      </rPr>
      <t>Social performance</t>
    </r>
  </si>
  <si>
    <t>9.4 Collaborate with government, where appropriate, to support improvements in environmental and social practices of local Artisanal and Small-scale Mining (ASM).</t>
  </si>
  <si>
    <r>
      <t>MMG 2024 Sustainability Report</t>
    </r>
    <r>
      <rPr>
        <sz val="9.5"/>
        <color rgb="FF000000"/>
        <rFont val="Inter Light"/>
      </rPr>
      <t xml:space="preserve"> - Our approach to hum</t>
    </r>
    <r>
      <rPr>
        <sz val="9.5"/>
        <rFont val="Inter Light"/>
      </rPr>
      <t>an rights</t>
    </r>
    <r>
      <rPr>
        <sz val="9.5"/>
        <color rgb="FF000000"/>
        <rFont val="Inter Light"/>
      </rPr>
      <t>, Value chain sustainability</t>
    </r>
    <r>
      <rPr>
        <sz val="9.5"/>
        <rFont val="Inter Light"/>
      </rPr>
      <t xml:space="preserve">; MMG website - </t>
    </r>
    <r>
      <rPr>
        <u/>
        <sz val="9.5"/>
        <rFont val="Inter Light"/>
      </rPr>
      <t xml:space="preserve">Social performance </t>
    </r>
  </si>
  <si>
    <t>Principle 10</t>
  </si>
  <si>
    <t>Proactively engage key stakeholders on sustainable development challenges and opportunities in an open and transparent manner. Effectively report and independently verify progress and performance.</t>
  </si>
  <si>
    <t>10.1 Identify and engage with key corporate-level external stakeholders on sustainable development issues in an open and transparent manner.</t>
  </si>
  <si>
    <r>
      <t xml:space="preserve">MMG website - </t>
    </r>
    <r>
      <rPr>
        <u/>
        <sz val="9.5"/>
        <rFont val="Inter Light"/>
      </rPr>
      <t>ESG and compliance</t>
    </r>
    <r>
      <rPr>
        <sz val="9.5"/>
        <color rgb="FF000000"/>
        <rFont val="Inter Light"/>
      </rPr>
      <t xml:space="preserve">; </t>
    </r>
    <r>
      <rPr>
        <u/>
        <sz val="9.5"/>
        <rFont val="Inter Light"/>
      </rPr>
      <t>MMG 204 Sustainability Report</t>
    </r>
    <r>
      <rPr>
        <sz val="9.5"/>
        <color rgb="FF000000"/>
        <rFont val="Inter Light"/>
      </rPr>
      <t xml:space="preserve"> - Sustainability framework</t>
    </r>
  </si>
  <si>
    <t>MMG Sustainable Development Framework
MMG Sustainability Report
MMG Social Performance Standard
Code of Conduct
MMG Annual Report
MMG Shareholder Communication Policy
MMG SSHEC Policy
MMG Finance Standard
MMG MROR Standard
MMG Social Performance Standard
MMG Tailings Storage Facilities &amp; Water Storage Dam Standard
MMG Modern Slavery Statement
MMG Tax Standard
Voluntary Principles Initiative annual report
MMG Disclosure Framework</t>
  </si>
  <si>
    <t>10.2 Publicly support the implementation of the Extractive Industries Transparency Initiative (EITI) and compile information on all material payments, at the appropriate levels of government, by country and by project.</t>
  </si>
  <si>
    <t>10.3 Report annually on economic, social and environmental performance at the corporate level using the GRI Sustainability Reporting Standards.</t>
  </si>
  <si>
    <r>
      <t>Se</t>
    </r>
    <r>
      <rPr>
        <sz val="9.5"/>
        <rFont val="Inter Light"/>
      </rPr>
      <t xml:space="preserve">e </t>
    </r>
    <r>
      <rPr>
        <u/>
        <sz val="9.5"/>
        <rFont val="Inter Light"/>
      </rPr>
      <t>'GRI Content Index'</t>
    </r>
    <r>
      <rPr>
        <sz val="9.5"/>
        <color rgb="FF000000"/>
        <rFont val="Inter Light"/>
      </rPr>
      <t xml:space="preserve"> tab in this Databook</t>
    </r>
  </si>
  <si>
    <t>10.4 Each year, conduct independent assurance of sustainability performance following the ICMM guidance on assuring and verifying membership requirements.</t>
  </si>
  <si>
    <r>
      <t>MMG 2024 Sustainability Report</t>
    </r>
    <r>
      <rPr>
        <sz val="9.5"/>
        <color rgb="FF000000"/>
        <rFont val="Inter Light"/>
      </rPr>
      <t xml:space="preserve"> - Sustainability framew</t>
    </r>
    <r>
      <rPr>
        <sz val="9.5"/>
        <rFont val="Inter Light"/>
      </rPr>
      <t>ork</t>
    </r>
    <r>
      <rPr>
        <sz val="9.5"/>
        <color rgb="FF000000"/>
        <rFont val="Inter Light"/>
      </rPr>
      <t>,  tab; Se</t>
    </r>
    <r>
      <rPr>
        <sz val="9.5"/>
        <rFont val="Inter Light"/>
      </rPr>
      <t xml:space="preserve">e </t>
    </r>
    <r>
      <rPr>
        <u/>
        <sz val="9.5"/>
        <rFont val="Inter Light"/>
      </rPr>
      <t>'GRI Content Index'</t>
    </r>
    <r>
      <rPr>
        <sz val="9.5"/>
        <color rgb="FF000000"/>
        <rFont val="Inter Light"/>
      </rPr>
      <t xml:space="preserve">, </t>
    </r>
    <r>
      <rPr>
        <u/>
        <sz val="9.5"/>
        <rFont val="Inter Light"/>
      </rPr>
      <t>'Engagement and Materiality'</t>
    </r>
    <r>
      <rPr>
        <sz val="9.5"/>
        <rFont val="Inter Light"/>
      </rPr>
      <t xml:space="preserve"> and </t>
    </r>
    <r>
      <rPr>
        <u/>
        <sz val="9.5"/>
        <rFont val="Inter Light"/>
      </rPr>
      <t>'Ethical Business Conduct', 'Assurance Statement'</t>
    </r>
    <r>
      <rPr>
        <sz val="9.5"/>
        <rFont val="Inter Light"/>
      </rPr>
      <t xml:space="preserve"> tabs in this Databook</t>
    </r>
  </si>
  <si>
    <t xml:space="preserve">International Council on Mining and Metals (ICMM) </t>
  </si>
  <si>
    <t>Position Statement index</t>
  </si>
  <si>
    <t>For the year-ended 30 June 2023</t>
  </si>
  <si>
    <t>Position Statement</t>
  </si>
  <si>
    <t>Commitments</t>
  </si>
  <si>
    <t>1. Mining and Protected Areas
(August 2003)</t>
  </si>
  <si>
    <t>1. Respect legally designated protected areas and ensure that any new operations or changes to existing operations are not incompatible with the value for which they were designated.</t>
  </si>
  <si>
    <r>
      <t>MMG 2024 Sustainability Report</t>
    </r>
    <r>
      <rPr>
        <sz val="9.5"/>
        <color rgb="FF000000"/>
        <rFont val="Inter Light"/>
      </rPr>
      <t xml:space="preserve"> - Biodiversity and land man</t>
    </r>
    <r>
      <rPr>
        <sz val="9.5"/>
        <rFont val="Inter Light"/>
      </rPr>
      <t>agement</t>
    </r>
    <r>
      <rPr>
        <sz val="9.5"/>
        <color rgb="FF000000"/>
        <rFont val="Inter Light"/>
      </rPr>
      <t xml:space="preserve">; </t>
    </r>
    <r>
      <rPr>
        <u/>
        <sz val="9.5"/>
        <rFont val="Inter Light"/>
      </rPr>
      <t>MMG 2024 Annual Report</t>
    </r>
    <r>
      <rPr>
        <sz val="9.5"/>
        <color rgb="FF000000"/>
        <rFont val="Inter Light"/>
      </rPr>
      <t xml:space="preserve"> - ESG Approach and Performance; </t>
    </r>
    <r>
      <rPr>
        <sz val="9.5"/>
        <rFont val="Inter Light"/>
      </rPr>
      <t xml:space="preserve">MMG website - </t>
    </r>
    <r>
      <rPr>
        <u/>
        <sz val="9.5"/>
        <rFont val="Inter Light"/>
      </rPr>
      <t>Land Biodiversity and Cultural Heritage Management</t>
    </r>
    <r>
      <rPr>
        <i/>
        <sz val="9.5"/>
        <color rgb="FF000000"/>
        <rFont val="Inter Light"/>
      </rPr>
      <t xml:space="preserve">
MMG does not explore or mine within the boundaries of the United Nations Educational, Scientific and Cultural Organization’s (UNESCO) “World Heritage List” properties, and we only explore or mine adjacent to World Heritage Listed properties where the proposed activity is compatible with the outstanding universal values for which it was listed.</t>
    </r>
  </si>
  <si>
    <t>Code of Conduct
MMG Sustainability Framework
MMG Sustainability Report
Human Rights Policy
Annual Report (ESG)
MMG SSHEC Policy
MMG Social Performance Standard
MMG SSHE Performance
MMG Supply &amp; Insurance Standard
MMG Risk Management Standard
MMG People Policy
MMG People Standard
MMG Annual Report
MMG Corporate Governance Statement
MMG Progressive Rehabilitation &amp; Closure Standard
MMG Modern Slavery Statement
MMG SSHE Performance Standard
Voluntary Principles Initiative annual report
MMG Tenement Management Standard
MMG Anti-Corruption Standard
MMG Stakeholder Grievance Management WQR
MMG Tenement Management Standard</t>
  </si>
  <si>
    <t>2. Not explore or mine in World Heritage properties. All possible steps will be taken to ensure that existing operations in World Heritage properties as well as existing and future operations adjacent to World Heritage properties are not incompatible with the outstanding universal value for which these properties are listed and do not put the integrity of these properties at risk.</t>
  </si>
  <si>
    <r>
      <t>MMG 2024 Sustainability Report -</t>
    </r>
    <r>
      <rPr>
        <sz val="9.5"/>
        <color rgb="FF000000"/>
        <rFont val="Inter Light"/>
      </rPr>
      <t xml:space="preserve"> Biodiversity and land managemen</t>
    </r>
    <r>
      <rPr>
        <sz val="9.5"/>
        <rFont val="Inter Light"/>
      </rPr>
      <t>t</t>
    </r>
    <r>
      <rPr>
        <sz val="9.5"/>
        <color rgb="FF000000"/>
        <rFont val="Inter Light"/>
      </rPr>
      <t>;</t>
    </r>
    <r>
      <rPr>
        <u/>
        <sz val="9.5"/>
        <rFont val="Inter Light"/>
      </rPr>
      <t xml:space="preserve"> MMG 2024 Annual Report</t>
    </r>
    <r>
      <rPr>
        <u/>
        <sz val="9.5"/>
        <color rgb="FF000000"/>
        <rFont val="Inter Light"/>
      </rPr>
      <t xml:space="preserve"> </t>
    </r>
    <r>
      <rPr>
        <sz val="9.5"/>
        <color rgb="FF000000"/>
        <rFont val="Inter Light"/>
      </rPr>
      <t xml:space="preserve">- ESG Approach and Performance; </t>
    </r>
    <r>
      <rPr>
        <sz val="9.5"/>
        <rFont val="Inter Light"/>
      </rPr>
      <t xml:space="preserve">MMG website - </t>
    </r>
    <r>
      <rPr>
        <u/>
        <sz val="9.5"/>
        <rFont val="Inter Light"/>
      </rPr>
      <t>Land Biodiversity and Cultural Heritage Management</t>
    </r>
    <r>
      <rPr>
        <i/>
        <sz val="9.5"/>
        <color rgb="FF000000"/>
        <rFont val="Inter Light"/>
      </rPr>
      <t xml:space="preserve">
MMG does not explore or mine within the boundaries of the United Nations Educational, Scientific and Cultural Organization’s (UNESCO) “World Heritage List” properties, and we only explore or mine adjacent to World Heritage Listed properties where the proposed activity is compatible with the outstanding universal values for which it was listed.</t>
    </r>
  </si>
  <si>
    <t>3. Ensure that potential adverse impacts on biodiversity from new operations or changes to existing operations are adequately addressed throughout the project cycle and that the mitigation hierarchy is applied.</t>
  </si>
  <si>
    <r>
      <t>MMG 2024 Sustainability Report</t>
    </r>
    <r>
      <rPr>
        <sz val="9.5"/>
        <color rgb="FF000000"/>
        <rFont val="Inter Light"/>
      </rPr>
      <t xml:space="preserve"> - Biodiversity and land manageme</t>
    </r>
    <r>
      <rPr>
        <sz val="9.5"/>
        <rFont val="Inter Light"/>
      </rPr>
      <t>nt</t>
    </r>
    <r>
      <rPr>
        <sz val="9.5"/>
        <color rgb="FF000000"/>
        <rFont val="Inter Light"/>
      </rPr>
      <t xml:space="preserve">; </t>
    </r>
    <r>
      <rPr>
        <u/>
        <sz val="9.5"/>
        <rFont val="Inter Light"/>
      </rPr>
      <t>MMG 2024 Annual Report</t>
    </r>
    <r>
      <rPr>
        <sz val="9.5"/>
        <color rgb="FF000000"/>
        <rFont val="Inter Light"/>
      </rPr>
      <t xml:space="preserve"> - ESG Approach and Performance; </t>
    </r>
    <r>
      <rPr>
        <sz val="9.5"/>
        <rFont val="Inter Light"/>
      </rPr>
      <t xml:space="preserve">MMG website - </t>
    </r>
    <r>
      <rPr>
        <u/>
        <sz val="9.5"/>
        <rFont val="Inter Light"/>
      </rPr>
      <t>Land Biodiversity and Cultural Heritage Management</t>
    </r>
  </si>
  <si>
    <t>4. Through ICMM, to work with IUCN, governments, intergovernmental organisations, development and conservation NGOs and others to develop transparent, inclusive, informed and equitable decision-making processes and assessment tools that better integrate biodiversity conservation, protected areas and mining into land-use planning and management strategies, including ‘no-go’ areas.</t>
  </si>
  <si>
    <t>5. Through ICMM, work with IUCN and others in developing best practice guidance to enhance industry’s contribution to biodiversity conservation.</t>
  </si>
  <si>
    <t>2. Mining and Indigenous peoples
(May 2013)</t>
  </si>
  <si>
    <t>1. Engage with potentially impacted Indigenous peoples with the objectives of: (i) ensuring that the development of mining and metals projects fosters respect for the rights, interests, aspirations, culture and natural resource-based livelihoods of Indigenous peoples; (ii) designing projects to avoid adverse impacts and minimising, managing or compensating for unavoidable residual impacts; and (iii) ensuring sustainable benefits and opportunities for Indigenous peoples through the development of mining and metals projects.</t>
  </si>
  <si>
    <r>
      <t>MMG 2024 Sustainability Report</t>
    </r>
    <r>
      <rPr>
        <sz val="9.5"/>
        <color rgb="FF000000"/>
        <rFont val="Inter Light"/>
      </rPr>
      <t xml:space="preserve"> - Our approach to hu</t>
    </r>
    <r>
      <rPr>
        <sz val="9.5"/>
        <rFont val="Inter Light"/>
      </rPr>
      <t xml:space="preserve">man rights </t>
    </r>
    <r>
      <rPr>
        <sz val="9.5"/>
        <color rgb="FF000000"/>
        <rFont val="Inter Light"/>
      </rPr>
      <t>, Local communities and Indigenous peoples</t>
    </r>
    <r>
      <rPr>
        <sz val="9.5"/>
        <rFont val="Inter Light"/>
      </rPr>
      <t>; MMG website - S</t>
    </r>
    <r>
      <rPr>
        <u/>
        <sz val="9.5"/>
        <rFont val="Inter Light"/>
      </rPr>
      <t>ocial performance</t>
    </r>
    <r>
      <rPr>
        <sz val="9.5"/>
        <rFont val="Inter Light"/>
      </rPr>
      <t xml:space="preserve"> </t>
    </r>
  </si>
  <si>
    <t>2. Understand and respect the rights, interests and perspectives of Indigenous peoples regarding a project and its potential impacts. Social and environmental impact assessments or other social baseline analyses will be undertaken to identify those who may be impacted by a project as well as the nature and extent of potential impacts on Indigenous peoples and any other potentially impacted communities. The conduct of such studies should be participatory and inclusive to help build broad cross-cultural understanding between companies and communities and in support of the objectives described in commitment 1 above.</t>
  </si>
  <si>
    <r>
      <t xml:space="preserve">MMG 2024 Sustainability Report </t>
    </r>
    <r>
      <rPr>
        <sz val="9.5"/>
        <color rgb="FF000000"/>
        <rFont val="Inter Light"/>
      </rPr>
      <t>- Our approach t</t>
    </r>
    <r>
      <rPr>
        <sz val="9.5"/>
        <rFont val="Inter Light"/>
      </rPr>
      <t>o human rights</t>
    </r>
    <r>
      <rPr>
        <sz val="9.5"/>
        <color rgb="FF000000"/>
        <rFont val="Inter Light"/>
      </rPr>
      <t>, Local communities and Indigenous peoples</t>
    </r>
    <r>
      <rPr>
        <sz val="9.5"/>
        <rFont val="Inter Light"/>
      </rPr>
      <t>, Local and regional development;</t>
    </r>
    <r>
      <rPr>
        <sz val="9.5"/>
        <color rgb="FF000000"/>
        <rFont val="Inter Light"/>
      </rPr>
      <t xml:space="preserve"> </t>
    </r>
    <r>
      <rPr>
        <u/>
        <sz val="9.5"/>
        <rFont val="Inter Light"/>
      </rPr>
      <t>MMG Human Rights Policy</t>
    </r>
    <r>
      <rPr>
        <sz val="9.5"/>
        <color rgb="FF000000"/>
        <rFont val="Inter Light"/>
      </rPr>
      <t xml:space="preserve">; </t>
    </r>
    <r>
      <rPr>
        <sz val="9.5"/>
        <rFont val="Inter Light"/>
      </rPr>
      <t xml:space="preserve">MMG website - </t>
    </r>
    <r>
      <rPr>
        <u/>
        <sz val="9.5"/>
        <rFont val="Inter Light"/>
      </rPr>
      <t>Social performance</t>
    </r>
  </si>
  <si>
    <t>3. Agree on appropriate engagement and consultation processes with potentially impacted Indigenous peoples and relevant government authorities as early as possible during project planning, to ensure the meaningful participation of Indigenous peoples in decision-making. Where required, support should be provided to build community capacity for good faith negotiation on an equitable basis. These processes should strive to be consistent with Indigenous peoples’ decision-making processes and reflect internationally accepted human rights, and be commensurate with the scale of the potential impacts and vulnerability of impacted communities. The processes should embody the attributes of good faith negotiation and be documented in a plan that identifies representatives of potentially impacted Indigenous communities and government, agreed consultation processes and protocols, reciprocal responsibilities of parties to the engagement process and agreed avenues of recourse in the event of disagreements or impasses occurring (see commitment 6 below). The plan should also define what would constitute consent from Indigenous communities that may be significantly impacted. Agreed engagement and consultation processes should be applied in collaboration with potentially impacted Indigenous communities, in a manner that ensures their meaningful participation in decision-making.</t>
  </si>
  <si>
    <t>4. Work to obtain the consent of Indigenous communities for new projects (and changes to existing projects) that are located on lands traditionally owned by or under customary use of Indigenous peoples and are likely to have significant adverse impacts on Indigenous peoples, including where relocation of Indigenous peoples and/or significant adverse impacts on critical cultural heritage are likely to occur. Consent processes should focus on reaching agreement on the basis for which a project (or changes to existing projects) should proceed. These processes should neither confer veto rights to individuals or sub-groups nor require unanimous support from potentially impacted Indigenous peoples (unless legally mandated). Consent processes should not require companies to agree to aspects not under their control.</t>
  </si>
  <si>
    <t>5. Collaborate with the responsible authorities to achieve outcomes consistent with the commitments in this position statement, in situations where government is responsible for managing Indigenous peoples’ interests in a way that limits company involvement. Where a host government requires members to follow processes that have been designed to achieve the outcomes sought through this position statement, ICMM members will not be expected to establish parallel processes.</t>
  </si>
  <si>
    <t>6. Address the likelihood that differences of opinion will arise, which in some cases may lead to setbacks or delays in reaching a negotiated agreement in good faith. Companies and potentially impacted Indigenous communities should agree on reasonable tests or avenues of recourse at the outset, to be applied where differences of opinion arise. This might include seeking mediation or advice from mutually acceptable parties. Where commitment 4 applies and consent is not forthcoming despite the best efforts of all parties, in balancing the rights and interests of Indigenous peoples with the wider population, government might determine that a project should proceed and specify the conditions that should apply. In such circumstances, ICMM members will determine whether they ought to remain involved with a project.</t>
  </si>
  <si>
    <t>3. Climate change
(October 2021)</t>
  </si>
  <si>
    <t>Setting Scope 1 and 2 targets: We will build clear pathways to achieving net zero Scope 1 and 2 GHG emissions by 2050 or sooner, through meaningful short- and/or medium-term targets.</t>
  </si>
  <si>
    <r>
      <t>MMG 2024 Sustainability Repor</t>
    </r>
    <r>
      <rPr>
        <sz val="9.5"/>
        <rFont val="Inter Light"/>
      </rPr>
      <t>t -</t>
    </r>
    <r>
      <rPr>
        <sz val="9.5"/>
        <color rgb="FF000000"/>
        <rFont val="Inter Light"/>
      </rPr>
      <t xml:space="preserve"> Impacts of climate chan</t>
    </r>
    <r>
      <rPr>
        <sz val="9.5"/>
        <rFont val="Inter Light"/>
      </rPr>
      <t>ge,</t>
    </r>
    <r>
      <rPr>
        <sz val="9.5"/>
        <color rgb="FFFF0000"/>
        <rFont val="Inter Light"/>
      </rPr>
      <t xml:space="preserve"> </t>
    </r>
    <r>
      <rPr>
        <sz val="9.5"/>
        <rFont val="Inter Light"/>
      </rPr>
      <t>Transition to a lower carbon economy; s</t>
    </r>
    <r>
      <rPr>
        <sz val="9.5"/>
        <color rgb="FF000000"/>
        <rFont val="Inter Light"/>
      </rPr>
      <t>ee</t>
    </r>
    <r>
      <rPr>
        <sz val="9.5"/>
        <rFont val="Inter Light"/>
      </rPr>
      <t xml:space="preserve"> '</t>
    </r>
    <r>
      <rPr>
        <u/>
        <sz val="9.5"/>
        <rFont val="Inter Light"/>
      </rPr>
      <t>TCFD</t>
    </r>
    <r>
      <rPr>
        <sz val="9.5"/>
        <rFont val="Inter Light"/>
      </rPr>
      <t>'</t>
    </r>
    <r>
      <rPr>
        <sz val="9.5"/>
        <color rgb="FF000000"/>
        <rFont val="Inter Light"/>
      </rPr>
      <t>,</t>
    </r>
    <r>
      <rPr>
        <sz val="9.5"/>
        <rFont val="Inter Light"/>
      </rPr>
      <t xml:space="preserve"> '</t>
    </r>
    <r>
      <rPr>
        <u/>
        <sz val="9.5"/>
        <rFont val="Inter Light"/>
      </rPr>
      <t>Climate Change Action</t>
    </r>
    <r>
      <rPr>
        <sz val="9.5"/>
        <rFont val="Inter Light"/>
      </rPr>
      <t xml:space="preserve">' </t>
    </r>
    <r>
      <rPr>
        <sz val="9.5"/>
        <color rgb="FF000000"/>
        <rFont val="Inter Light"/>
      </rPr>
      <t>tabs in this Databook</t>
    </r>
  </si>
  <si>
    <t>Annual Report (ESG)
MMG SSHE Policy
MMG Shareholder Communication Standard
MMG Life of Asset Standard
MMG MROR Standard
MMG Progressive Rehabilitation and Closure Standard
MMG Tenement Standard
MMG Social Performance Standard
MMG Tailings Storage Facilities &amp; Water Storage Dam Standard
MMG Progressive Rehabilitation and Closure Standard
MMG SSHE Performance Standard
MMG Fatal Risk Standard
MMG Risk Management Standard
MMG Social Performance Standard
MMG Annual Report</t>
  </si>
  <si>
    <t>Accelerating action on Scope 3 GHG emissions: We recognise that Scope 3 is critical to minimising our overall impact and we will set Scope 3 targets, if not by the end of 2023, as soon as possible. Although all Scope 3 action depends on the combined efforts of producers, suppliers and customers, some commodities face greater technological and collaborative barriers than others. We will play a leading role in overcoming these barriers and advancing partnerships that enable credible target setting and emission reductions across value chains.</t>
  </si>
  <si>
    <t>Covering all material sources: Our targets will cover all material sources of emissions, aligning to the GHG Protocol definition of organisational boundaries and materiality.</t>
  </si>
  <si>
    <t>Focussing on absolute reductions: For some operations, intensity rather than absolute targets may be more appropriate in the short and medium term. Where intensity targets are used, we will disclose the corresponding absolute increase or decrease in GHG emissions.</t>
  </si>
  <si>
    <t>Applying robust methodologies: We will use target-setting methodologies that are aligned with the ambitions of the Paris Agreement and disclose in detail the assumptions we use.</t>
  </si>
  <si>
    <t>Integrating climate change in decision-making: Implement governance, engagement and disclosure processes to ensure climate change risks and opportunities are considered in business decision-making.</t>
  </si>
  <si>
    <t>Adaptation and Mitigation: Advance operational level adaptation and mitigation solutions that can support the net zero goal, taking in consideration local opportunities and challenges.</t>
  </si>
  <si>
    <t>Supporting community resilience: Engage with host communities on our shared climate change risks and opportunities and help host communities understand how they can adapt to the physical impact of climate change.</t>
  </si>
  <si>
    <t>Disclosing openly and transparently: We will report our progress on Scopes 1, 2 and 3 annually, obtain external verification over our performance, and report in alignment with the recommendations of the Task Force on Climate-related Financial Disclosures.</t>
  </si>
  <si>
    <t>Engage with governments, peers, and others to support the development of effective climate change policies.</t>
  </si>
  <si>
    <t>Support efforts to mitigate greenhouse gas emissions, in collaboration with our peers by promoting innovation, developing and deploying low emissions technology, and implementing projects that improve energy efficiency and incorporate renewable energy supply in our energy mix.</t>
  </si>
  <si>
    <t>Support carbon pricing and other market mechanisms, that drive the reduction of greenhouse gas emissions, deliver the least cost pathway to emissions reductions and support predictable long-term pricing that incentivise innovation.</t>
  </si>
  <si>
    <t>4. Mercury Risk Management
(February 2009)</t>
  </si>
  <si>
    <t>1. Not open any mines designed to produce mercury as the primary product.</t>
  </si>
  <si>
    <t xml:space="preserve">MMG does not operate any mines that use mercury. </t>
  </si>
  <si>
    <t>2. Apply materials stewardship to promote the responsible management of the mercury produced from ICMM members’ operations including that which naturally occurs in our products.</t>
  </si>
  <si>
    <r>
      <t>MMG 2024 Annual Report</t>
    </r>
    <r>
      <rPr>
        <sz val="9.5"/>
        <rFont val="Inter Light"/>
      </rPr>
      <t xml:space="preserve"> </t>
    </r>
    <r>
      <rPr>
        <sz val="9.5"/>
        <color rgb="FF000000"/>
        <rFont val="Inter Light"/>
      </rPr>
      <t>- ESG Approach and Performance; MMG Sustainability Report - The minerals w</t>
    </r>
    <r>
      <rPr>
        <sz val="9.5"/>
        <rFont val="Inter Light"/>
      </rPr>
      <t>e mine</t>
    </r>
    <r>
      <rPr>
        <sz val="9.5"/>
        <color rgb="FF000000"/>
        <rFont val="Inter Light"/>
      </rPr>
      <t>, MMG Sustainability Report -  Value chain sustainability</t>
    </r>
  </si>
  <si>
    <t>3. Identify and quantify point source mercury air emissions from our operations and minimise them through the application of cost-effective best available technology, using a risk-based approach.</t>
  </si>
  <si>
    <t>4. Report significant point source mercury emissions from our operations consistent with our commitment to report in accordance with the GRI framework.</t>
  </si>
  <si>
    <t>5. To participate in government-led partnerships to transfer low- to no-mercury technologies into the ASM sector in locations where ICMM member companies have operations in close proximity to ASM activity such that livelihoods are enhanced through increased productivity and reduced impacts to human health.</t>
  </si>
  <si>
    <r>
      <t xml:space="preserve">MMG website - </t>
    </r>
    <r>
      <rPr>
        <u/>
        <sz val="9.5"/>
        <rFont val="Inter Light"/>
      </rPr>
      <t xml:space="preserve">Social performance </t>
    </r>
  </si>
  <si>
    <t>6. Through ICMM, to encourage the development of sound science on the fate and transport of mercury as well as natural sources of mercury in the environment.</t>
  </si>
  <si>
    <t xml:space="preserve">MMG actively participates in ICMM projects to encourage the development of science to protect the environment, including from mercury. </t>
  </si>
  <si>
    <t>7. To work on an integrated multi-stakeholder strategy through ICMM to reduce and eventually cease supplying mercury into the global market once policy and economically viable long-term technological solutions for the retirement of mercury are developed.</t>
  </si>
  <si>
    <t xml:space="preserve">MMG actively participates in ICMM stakeholder engagement and supports multi stakeholder strategies on a range of issues, including mercury supply in the global market. </t>
  </si>
  <si>
    <t>5. Transparency of Mineral Revenues
(December 2021)</t>
  </si>
  <si>
    <t>1. Include a clear endorsement of efforts at the international level to enhance the transparency of mineral revenues, including EITI, on their website and/or in their sustainable development reports. To submit a completed international level self-assessment form to the EITI Secretariat for posting on the EITI website.</t>
  </si>
  <si>
    <r>
      <t>MMG website -</t>
    </r>
    <r>
      <rPr>
        <u/>
        <sz val="9.5"/>
        <rFont val="Inter Light"/>
      </rPr>
      <t xml:space="preserve"> ESG and compliance</t>
    </r>
    <r>
      <rPr>
        <sz val="9.5"/>
        <rFont val="Inter Light"/>
      </rPr>
      <t>;</t>
    </r>
    <r>
      <rPr>
        <sz val="9.5"/>
        <color rgb="FF000000"/>
        <rFont val="Inter Light"/>
      </rPr>
      <t xml:space="preserve"> </t>
    </r>
    <r>
      <rPr>
        <sz val="9.5"/>
        <rFont val="Inter Light"/>
      </rPr>
      <t xml:space="preserve">MMG website - </t>
    </r>
    <r>
      <rPr>
        <u/>
        <sz val="9.5"/>
        <rFont val="Inter Light"/>
      </rPr>
      <t>Industry associations</t>
    </r>
    <r>
      <rPr>
        <i/>
        <sz val="9.5"/>
        <color rgb="FF000000"/>
        <rFont val="Inter Light"/>
      </rPr>
      <t xml:space="preserve">
MMG submitted its self assessment in 2024, with information about MMG's alignment to EITI available on their website. </t>
    </r>
  </si>
  <si>
    <t>MMG Sustainability Framework
MMG Sustainability Report
MMG SSHE Policy
MMG Corporate Governance Statement
MMG Information Technology Policy
Human Rights Policy
Code of Conduct
Supplier Code of Conduct
MMG Anti-Corruption Standard
MMG Authority Standard
MMG Corporate Legal Compliance Standard
MMG Finance Standard
MMG Information Management Standard
MMG MROR Standard
MMG Supply &amp; Insurance Standard
MMG Tax Standard
Voluntary Principles Initiative Annual Report
MMG Tenement Standard
MMG Treasury Standard
MMG Anti-Corruption Framework
MMG Business Evaluation Standard
MMG Modern Slavery Statement
MMG Project Standard</t>
  </si>
  <si>
    <t>2. Engage constructively in countries that are committed to implementing EITI, consistent with the multi-stakeholder process adopted in each country.</t>
  </si>
  <si>
    <r>
      <t xml:space="preserve">MMG website - </t>
    </r>
    <r>
      <rPr>
        <u/>
        <sz val="9.5"/>
        <rFont val="Inter Light"/>
      </rPr>
      <t>ESG and compliance</t>
    </r>
    <r>
      <rPr>
        <sz val="9.5"/>
        <rFont val="Inter Light"/>
      </rPr>
      <t xml:space="preserve">; MMG website - </t>
    </r>
    <r>
      <rPr>
        <u/>
        <sz val="9.5"/>
        <rFont val="Inter Light"/>
      </rPr>
      <t>Industry associations</t>
    </r>
  </si>
  <si>
    <t>3. Compile information on all material payments by country and by project at the appropriate levels of government. In the case of EITI implementing countries, this should be provided to the body assigned responsibility for reconciling details of payments by companies and revenue data provided by government according to the agreed national template. Material payments by companies are expected to have been independently audited, applying international standard accounting practices.</t>
  </si>
  <si>
    <r>
      <t>MMG 2024 Sustainability Report</t>
    </r>
    <r>
      <rPr>
        <sz val="9.5"/>
        <color rgb="FF000000"/>
        <rFont val="Inter Light"/>
      </rPr>
      <t xml:space="preserve"> - Tax and community cont</t>
    </r>
    <r>
      <rPr>
        <sz val="9.5"/>
        <rFont val="Inter Light"/>
      </rPr>
      <t xml:space="preserve">ribution </t>
    </r>
  </si>
  <si>
    <t>4. Support the public disclosure (i.e. publication) of material payments by country and by project. For EITI, this should be in line with the implementation approach adopted in country.</t>
  </si>
  <si>
    <t>5. Engage constructively in appropriate forums to improve the transparency of mineral revenues – including their management, distribution or spending – or of contractual provisions on a level-playing field basis, either individually or collectively through ICMM.</t>
  </si>
  <si>
    <r>
      <t xml:space="preserve">MMG website - </t>
    </r>
    <r>
      <rPr>
        <u/>
        <sz val="9.5"/>
        <rFont val="Inter Light"/>
      </rPr>
      <t>ESG and compliance</t>
    </r>
    <r>
      <rPr>
        <sz val="9.5"/>
        <rFont val="Inter Light"/>
      </rPr>
      <t xml:space="preserve">; MMG website - </t>
    </r>
    <r>
      <rPr>
        <u/>
        <sz val="9.5"/>
        <rFont val="Inter Light"/>
      </rPr>
      <t>Industry associations</t>
    </r>
    <r>
      <rPr>
        <sz val="9.5"/>
        <color rgb="FF000000"/>
        <rFont val="Inter Light"/>
      </rPr>
      <t xml:space="preserve">; </t>
    </r>
    <r>
      <rPr>
        <u/>
        <sz val="9.5"/>
        <rFont val="Inter Light"/>
      </rPr>
      <t>MMG 2024 Sustainability Report</t>
    </r>
    <r>
      <rPr>
        <sz val="9.5"/>
        <color rgb="FF18A6DE"/>
        <rFont val="Inter Light"/>
      </rPr>
      <t xml:space="preserve"> </t>
    </r>
    <r>
      <rPr>
        <sz val="9.5"/>
        <color rgb="FF000000"/>
        <rFont val="Inter Light"/>
      </rPr>
      <t>- Tax and community contr</t>
    </r>
    <r>
      <rPr>
        <sz val="9.5"/>
        <rFont val="Inter Light"/>
      </rPr>
      <t>ibution</t>
    </r>
  </si>
  <si>
    <r>
      <t>6. Disclose all mineral development contracts granted or entered into from 1 January 2021 that they have signed with host governments, where such disclosure is not prohibited by law or regulation.</t>
    </r>
    <r>
      <rPr>
        <i/>
        <sz val="9.5"/>
        <color rgb="FF000000"/>
        <rFont val="Inter Light"/>
      </rPr>
      <t xml:space="preserve">
ICMM mineral development contracts disclosure requirement:
i. The full text of any contract, concession, production-sharing agreement or other agreement granted by, or entered into by, the government which provides the terms attached to the exploitation of mineral resources.
ii. The full text of any annex, addendum or rider which establishes details relevant to the exploitation rights described in (i) or the execution thereof.
iii. The full text of any alteration or amendment to the documents described in (i) and (ii).</t>
    </r>
  </si>
  <si>
    <r>
      <t>See '</t>
    </r>
    <r>
      <rPr>
        <u/>
        <sz val="9.5"/>
        <color rgb="FF000000"/>
        <rFont val="Inter Light"/>
      </rPr>
      <t>Mineral Contract Disclosure</t>
    </r>
    <r>
      <rPr>
        <sz val="9.5"/>
        <color rgb="FF000000"/>
        <rFont val="Inter Light"/>
      </rPr>
      <t>' tab in this Databook</t>
    </r>
  </si>
  <si>
    <t>6. Mining: Partnerships for Development
(January 2010)</t>
  </si>
  <si>
    <t>1. Either individually or collectively through ICMM publicly express their willingness to work in partnership with development agencies, host governments, civil society organisations, and local communities to enhance mining and metals’ contribution to social and economic development.</t>
  </si>
  <si>
    <r>
      <t xml:space="preserve">2024 MMG Sustainability Report </t>
    </r>
    <r>
      <rPr>
        <sz val="9.5"/>
        <color rgb="FF000000"/>
        <rFont val="Inter Light"/>
      </rPr>
      <t>- Local and regional developme</t>
    </r>
    <r>
      <rPr>
        <sz val="9.5"/>
        <rFont val="Inter Light"/>
      </rPr>
      <t>nt</t>
    </r>
    <r>
      <rPr>
        <sz val="9.5"/>
        <color rgb="FF000000"/>
        <rFont val="Inter Light"/>
      </rPr>
      <t xml:space="preserve">; </t>
    </r>
    <r>
      <rPr>
        <sz val="9.5"/>
        <rFont val="Inter Light"/>
      </rPr>
      <t xml:space="preserve">MMG website - </t>
    </r>
    <r>
      <rPr>
        <u/>
        <sz val="9.5"/>
        <rFont val="Inter Light"/>
      </rPr>
      <t>Social performance</t>
    </r>
  </si>
  <si>
    <t>Code of Conduct
MMG Sustainability Framework
MMG Sustainability Report
MMG Annual Report
MMG SSHE Policy
Human Rights Policy
MMG Social Performance Standard
MMG Supply &amp; Insurance Standard
MMG Stakeholder Grievance Management Work Quality Requirements
MMG Progressive Rehabilitation and Closure Standard
MMG Corporate Governance Standard
MMG Modern Slavery Statement
Voluntary Principles Initiative annual report
MMG People Standard
MMG Anti-Corruption Framework</t>
  </si>
  <si>
    <t>2. For major investments in regions where socio-economic outcomes are highly uncertain or where there are significant opportunities to enhance such outcomes: (i) develop an understanding of the social and economic contribution of the project, including an analysis of the barriers that might weaken this contribution; and (ii) actively support or help develop partnerships or collaborations with other stakeholder groups with the aim of ensuring the project’s potential socio-economic contribution is realised.</t>
  </si>
  <si>
    <t>3. Review the relative success of their development partnerships and collaborations at suitable intervals and adapt these over time to ensure they continue to contribute to the overall goal of enhancing the social and economic contribution of mining.</t>
  </si>
  <si>
    <t>4. Provide an overview of their work on such partnerships, as appropriate, in their annual external reporting and communications.</t>
  </si>
  <si>
    <t>7. Tailings Governance
(December 2016)</t>
  </si>
  <si>
    <t>1. Accountability, responsibility and competency: Accountabilities, responsibilities and associated competencies are defined to support appropriate identification and management of TSF risks.
• Accountability for the overall governance of TSFs resides with the owners and operators.
• Organisational structures and roles are established to support management of TSF risks and governance accountability.
• Communication processes are maintained to ensure that personnel understand their responsibilities. Training is conducted to maintain currency of knowledge and skills.
• Role competency and experience requirements are defined for critical roles within the established organisational structures.</t>
  </si>
  <si>
    <r>
      <t>MMG 2024 Sustainability Report</t>
    </r>
    <r>
      <rPr>
        <sz val="9.5"/>
        <color rgb="FF000000"/>
        <rFont val="Inter Light"/>
      </rPr>
      <t xml:space="preserve"> - Tailings and waste managem</t>
    </r>
    <r>
      <rPr>
        <sz val="9.5"/>
        <rFont val="Inter Light"/>
      </rPr>
      <t>ent</t>
    </r>
    <r>
      <rPr>
        <sz val="9.5"/>
        <color rgb="FF000000"/>
        <rFont val="Inter Light"/>
      </rPr>
      <t xml:space="preserve">; </t>
    </r>
    <r>
      <rPr>
        <sz val="9.5"/>
        <rFont val="Inter Light"/>
      </rPr>
      <t xml:space="preserve">MMG website - </t>
    </r>
    <r>
      <rPr>
        <u/>
        <sz val="9.5"/>
        <rFont val="Inter Light"/>
      </rPr>
      <t>Environmental management</t>
    </r>
    <r>
      <rPr>
        <sz val="9.5"/>
        <rFont val="Inter Light"/>
      </rPr>
      <t>;</t>
    </r>
    <r>
      <rPr>
        <sz val="9.5"/>
        <color rgb="FF000000"/>
        <rFont val="Inter Light"/>
      </rPr>
      <t xml:space="preserve"> See</t>
    </r>
    <r>
      <rPr>
        <u/>
        <sz val="9.5"/>
        <rFont val="Inter Light"/>
      </rPr>
      <t xml:space="preserve"> 'CoE Disclosure'</t>
    </r>
    <r>
      <rPr>
        <sz val="9.5"/>
        <color rgb="FF000000"/>
        <rFont val="Inter Light"/>
      </rPr>
      <t xml:space="preserve"> tab in this Databook</t>
    </r>
  </si>
  <si>
    <t>2. Planning and resourcing: The financial and human resources needed to support continued TSF management and governance are maintained throughout a facility’s life cycle.
• TSF operating and capital costs, and human resource needs, are included in relevant business planning processes.
• Resources necessary to implement and maintain activities within this governance framework are provided.</t>
  </si>
  <si>
    <t>3. Risk management: Risk management associated with TSFs includes risk identification, an appropriate control regime and the verification of control performance.
• Risk controls and their associated verification activities are identified based on failure modes and their associated consequences, and evaluated on a TSF-specific basis considering all phases of the TSF life cycle.
• Suitably qualified and experienced experts are involved in TSF risk identification and analysis, as well as in the development and review of effectiveness of the associated controls.
• Performance criteria are established for risk controls and their associated monitoring, internal reporting and verification activities.</t>
  </si>
  <si>
    <t>4. Change management: Risks associated with potential changes are assessed, controlled and communicated to avoid inadvertently compromising TSF integrity.
• Processes are applied that involve the identification, assessment, control and communication of risks to TSF integrity arising from both internally driven and externally driven change, to avoid introducing uncertain, unacceptable, and/or unmanaged risks.
• Documents and records that support TSF planning, design, construction, operation, surveillance, management and governance are maintained and kept suitably current and accessible.</t>
  </si>
  <si>
    <t>5. Emergency preparedness and response: Processes are in place to recognize and respond to impending failure of TSFs and mitigate the potential impacts arising from a potentially catastrophic failure.
• Action thresholds and their corresponding response to early warning signs of potential catastrophic failure are established.
• Emergency preparedness and response plans are established commensurate with potential failure consequences. Such plans specify roles, responsibilities and communication procedures.
• Emergency preparedness and response plans are periodically tested.</t>
  </si>
  <si>
    <t>6. Review and assurance: Internal and external review and assurance processes are in place so that controls for TSF risks can be comprehensively assessed and continually improved.
• Internal performance monitoring and inspections and internal and external reviews and assurance are conducted commensurate with consequences of TSF failure to evaluate and to continually improve the effectiveness of risk controls.
• Outcomes and actions arising from TSF review and assurance processes are recorded, reviewed, closed-out and communicated.
• Performance of risk management programs for TSFs is reported to executive management on a regular basis.</t>
  </si>
  <si>
    <t>8. Water Stewardship
(January 2017)</t>
  </si>
  <si>
    <t>1. Apply strong and transparent corporate water governance:
• Publicly disclose the company’s approach to water stewardship.
• Allocate clear responsibilities and accountabilities for water – from board and corporate to site levels.
• Integrate water considerations in business planning – including company strategy, life of asset and investment planning.
• Publicly report company water performance, material risks, opportunities and management response using consistent industry metrics and recognised approaches.</t>
  </si>
  <si>
    <r>
      <t xml:space="preserve">MMG 2024 Sustainability Report </t>
    </r>
    <r>
      <rPr>
        <sz val="9.5"/>
        <color rgb="FF000000"/>
        <rFont val="Inter Light"/>
      </rPr>
      <t>- Responsible water consumpt</t>
    </r>
    <r>
      <rPr>
        <sz val="9.5"/>
        <rFont val="Inter Light"/>
      </rPr>
      <t>ion</t>
    </r>
    <r>
      <rPr>
        <sz val="9.5"/>
        <color rgb="FF000000"/>
        <rFont val="Inter Light"/>
      </rPr>
      <t xml:space="preserve">; </t>
    </r>
    <r>
      <rPr>
        <sz val="9.5"/>
        <rFont val="Inter Light"/>
      </rPr>
      <t xml:space="preserve">MMG website - </t>
    </r>
    <r>
      <rPr>
        <u/>
        <sz val="9.5"/>
        <rFont val="Inter Light"/>
      </rPr>
      <t>water management</t>
    </r>
  </si>
  <si>
    <t>2. Manage water at operations effectively:
• Maintain a water balance and understand how it relates to the cumulative impact of other users.
• Set context-relevant water targets or objectives for sites with material water-related risks.
• Proactively manage water quantity and quality to reduce potential socio-environmental impacts and realise opportunities.
• Ensure all employees have access to clean drinking water, gender-appropriate sanitation facilities and hygiene at their workplace.</t>
  </si>
  <si>
    <t>3. Collaborate to achieve responsible and sustainable water use:
• Identify, evaluate, and respond to catchment-level water-related risks and opportunities.
• Identify and engage proactively and inclusively with stakeholders that may influence or be affected by a site’s water use and discharge.
• Actively engage on external water governance issues, with governments, local authorities and other stakeholders, to support predictable, consistent and effective regulation that underpins integrated water resource management.
• Support water stewardship initiatives that promote better water use, effective catchment management and contribute to improved water security and sanitation.
• Actively engage on external water governance issues, with governments, local authorities and other stakeholders, to support predictable, consistent and effective regulation that underpins integrated water resource management.
• Support water stewardship initiatives that promote better water use, effective catchment management and contribute to improved water security and sanitation.</t>
  </si>
  <si>
    <r>
      <t xml:space="preserve">For more information, please visit: </t>
    </r>
    <r>
      <rPr>
        <u/>
        <sz val="9.5"/>
        <color rgb="FF2E2D2C"/>
        <rFont val="Inter Light"/>
      </rPr>
      <t>ICMM Mining Principles</t>
    </r>
  </si>
  <si>
    <t>On a yearly basis, all of MMG's sites are required to undergo a site based self-assessment. This includes evaluating the implementation of the performance expectations within each site. We also verify the existence and integrity of systems and practices related to performance expectations; this ensures that each site’s implementation aligns with the standards as expected by MMG.
An independent third party validates the reasonableness and authenticity of assertions made during self-assessment. MMG rotates the third-party validation, ensuring each site is audited every three years (the Australian sites have had their assurance conducted concurrently due to the similarities in operations). As a result of this process, our Kinsevere Site was selected for validation in 2024, as their last external assurance was conducted in 2021.
MMG publicly discloses their performance expectation validation activities annually - please see table below.</t>
  </si>
  <si>
    <t>Key:</t>
  </si>
  <si>
    <r>
      <t xml:space="preserve">↑ </t>
    </r>
    <r>
      <rPr>
        <b/>
        <sz val="9.5"/>
        <color rgb="FF001B39"/>
        <rFont val="Inter Light"/>
      </rPr>
      <t>Meets</t>
    </r>
  </si>
  <si>
    <r>
      <t xml:space="preserve">↔  </t>
    </r>
    <r>
      <rPr>
        <b/>
        <sz val="9.5"/>
        <color rgb="FF000000"/>
        <rFont val="Inter Light"/>
      </rPr>
      <t>Partially Meets</t>
    </r>
  </si>
  <si>
    <r>
      <t>↓</t>
    </r>
    <r>
      <rPr>
        <b/>
        <sz val="9.5"/>
        <color rgb="FF001B39"/>
        <rFont val="Inter Light"/>
      </rPr>
      <t xml:space="preserve"> Does Not Meet</t>
    </r>
  </si>
  <si>
    <t>• N/A</t>
  </si>
  <si>
    <t> </t>
  </si>
  <si>
    <t>ICMM's Mining Principles (PEs)</t>
  </si>
  <si>
    <t>Self-Assessment Sites</t>
  </si>
  <si>
    <t>Comments</t>
  </si>
  <si>
    <t>DUGALD RIVER</t>
  </si>
  <si>
    <t>KINSEVERE</t>
  </si>
  <si>
    <t>LAS BAMBAS</t>
  </si>
  <si>
    <t>ROSEBERY</t>
  </si>
  <si>
    <t>MMG CORPORATE</t>
  </si>
  <si>
    <t>PRINCIPLE 1: Apply ethical business practices and sound systems of corporate governance and transparency to support sustainable development.</t>
  </si>
  <si>
    <r>
      <t xml:space="preserve">1.1: </t>
    </r>
    <r>
      <rPr>
        <sz val="9.5"/>
        <color rgb="FF2E2D2C"/>
        <rFont val="Inter Light"/>
      </rPr>
      <t>Establish systems to maintain compliance with applicable law.</t>
    </r>
  </si>
  <si>
    <t>↑</t>
  </si>
  <si>
    <r>
      <t xml:space="preserve">1.2: </t>
    </r>
    <r>
      <rPr>
        <sz val="9.5"/>
        <rFont val="Inter Light"/>
      </rPr>
      <t>Implement policies and practices to prevent bribery, corruption and to publicly disclose facilitation payments.</t>
    </r>
  </si>
  <si>
    <r>
      <t>1.3:</t>
    </r>
    <r>
      <rPr>
        <sz val="9.5"/>
        <rFont val="Inter Light"/>
      </rPr>
      <t xml:space="preserve"> Implement policies and standards consistent with the ICMM policy framework.</t>
    </r>
  </si>
  <si>
    <t>•</t>
  </si>
  <si>
    <t>This PE is applicable at the corporate level only and therefore is not applicable for all operating assets.</t>
  </si>
  <si>
    <r>
      <t xml:space="preserve">1.4: </t>
    </r>
    <r>
      <rPr>
        <sz val="9.5"/>
        <rFont val="Inter Light"/>
      </rPr>
      <t>Assign accountability for sustainability performance at the Board and/or Executive Committee level.</t>
    </r>
  </si>
  <si>
    <r>
      <t xml:space="preserve">1.5: </t>
    </r>
    <r>
      <rPr>
        <sz val="9.5"/>
        <rFont val="Inter Light"/>
      </rPr>
      <t>Disclose the value and beneficiaries of financial and in-kind political contributions whether directly or through an intermediary.</t>
    </r>
  </si>
  <si>
    <t>PRINCIPLE 2: Integrate sustainable development in corporate strategy and decision-making processes.</t>
  </si>
  <si>
    <r>
      <t>2.1:</t>
    </r>
    <r>
      <rPr>
        <sz val="9.5"/>
        <rFont val="Inter Light"/>
      </rPr>
      <t xml:space="preserve"> Integrate sustainable development principles into corporate strategy and decision making processes relating to investments and in the design, operation and closure of facilities.</t>
    </r>
  </si>
  <si>
    <r>
      <t>2.2:</t>
    </r>
    <r>
      <rPr>
        <sz val="9.5"/>
        <rFont val="Inter Light"/>
      </rPr>
      <t xml:space="preserve"> Support the adoption of responsible health and safety, environmental, human rights and
labour policies and practices by joint venture partners, suppliers and contractors, based on risk.</t>
    </r>
  </si>
  <si>
    <t>PRINCIPLE 3: Respect human rights and the interests, cultures, customs and values of employees and communities affected by our activities.</t>
  </si>
  <si>
    <r>
      <t>3.1</t>
    </r>
    <r>
      <rPr>
        <sz val="9.5"/>
        <rFont val="Inter Light"/>
      </rPr>
      <t xml:space="preserve"> Support the UN Guiding Principles on Business and Human Rights by developing a policy commitment to respect human rights, undertaking human rights due diligence and providing for or cooperating in processes to enable the remediation of adverse human rights impacts that members have caused or contributed to.</t>
    </r>
  </si>
  <si>
    <t>↔</t>
  </si>
  <si>
    <t xml:space="preserve">↑ </t>
  </si>
  <si>
    <r>
      <t>3.2</t>
    </r>
    <r>
      <rPr>
        <sz val="9.5"/>
        <color rgb="FF000000"/>
        <rFont val="Inter Light"/>
      </rPr>
      <t xml:space="preserve"> Avoid the involuntary physical or economic displacement of families and communities. Where this is not possible apply the mitigation hierarchy and implement actions or remedies that address residual adverse effects to restore or improve livelihoods and standards of living of displaced people.</t>
    </r>
  </si>
  <si>
    <t>This PE is applicable at  the asset level only and therefore not applicable at the corporate level.</t>
  </si>
  <si>
    <r>
      <t>3.3</t>
    </r>
    <r>
      <rPr>
        <sz val="9.5"/>
        <rFont val="Inter Light"/>
      </rPr>
      <t xml:space="preserve"> Implement, based on risk, a human rights and security approach consistent with the Voluntary Principles on Security and Human Rights.</t>
    </r>
  </si>
  <si>
    <t>This PE is applicable at the asset level only and therefore is not applicable at the corporate level.
MMG's Australian operations are not located in high risk or conflict affected countries, however, an opportunity to include adherence to the VPSHR was identified. Work is well progressed to implement this improvement.</t>
  </si>
  <si>
    <r>
      <t>3.4</t>
    </r>
    <r>
      <rPr>
        <sz val="9.5"/>
        <rFont val="Inter Light"/>
      </rPr>
      <t xml:space="preserve"> Respect the rights of workers by: not employing child or forced labour; avoiding human trafficking; not assigning hazardous/dangerous work to those under 18; eliminating harassment and discrimination; respecting freedom of association and collective bargaining; and providing a mechanism to address workers grievances.</t>
    </r>
  </si>
  <si>
    <r>
      <t>3.5</t>
    </r>
    <r>
      <rPr>
        <sz val="9.5"/>
        <rFont val="Inter Light"/>
      </rPr>
      <t xml:space="preserve"> Remunerate employees with wages that equal or exceed legal requirements or represent a competitive wage within that job market (whichever is higher) and assign regular and overtime working hours within legally required limits.</t>
    </r>
  </si>
  <si>
    <r>
      <t>3.6</t>
    </r>
    <r>
      <rPr>
        <sz val="9.5"/>
        <rFont val="Inter Light"/>
      </rPr>
      <t xml:space="preserve"> Respect the rights, interests, aspirations, culture and natural resource-based livelihoods of Indigenous Peoples in project design, development and operation; apply the mitigation hierarchy to address adverse impacts; and deliver sustainable benefits for Indigenous Peoples.</t>
    </r>
  </si>
  <si>
    <t>This PE is applicable at the asset level only and therefore is not applicable at the corporate level.</t>
  </si>
  <si>
    <r>
      <t>3.7</t>
    </r>
    <r>
      <rPr>
        <sz val="9.5"/>
        <rFont val="Inter Light"/>
      </rPr>
      <t xml:space="preserve"> Work to obtain the free, prior and informed consent of Indigenous Peoples where significant adverse impacts are likely to occur, as a result of relocation, disturbance of lands and territories or of critical cultural heritage, and capture the outcomes of engagement and consent processes in agreements.</t>
    </r>
  </si>
  <si>
    <r>
      <t>3.8</t>
    </r>
    <r>
      <rPr>
        <sz val="9.5"/>
        <rFont val="Inter Light"/>
      </rPr>
      <t xml:space="preserve"> Implement policies and practices to respect the rights and interests of women and support diversity in the workplace.</t>
    </r>
  </si>
  <si>
    <r>
      <t xml:space="preserve">3.9 </t>
    </r>
    <r>
      <rPr>
        <sz val="9.5"/>
        <rFont val="Inter Light"/>
      </rPr>
      <t>Implement policies and practices to respect the rights and interests of all workers and improve workforce representation in the workplace so it is more inclusive.</t>
    </r>
  </si>
  <si>
    <t>PRINCIPLE 4: Implement effective risk-management strategies and systems based on sound science and which account for stakeholder perceptions of risks.</t>
  </si>
  <si>
    <r>
      <t>4.1</t>
    </r>
    <r>
      <rPr>
        <sz val="9.5"/>
        <rFont val="Inter Light"/>
      </rPr>
      <t xml:space="preserve"> Assess environmental and social risks and opportunities of new projects and of significant changes to existing operations in consultation with interested and affected stakeholders, and publicly disclose assessment results.</t>
    </r>
  </si>
  <si>
    <r>
      <t>4.2</t>
    </r>
    <r>
      <rPr>
        <sz val="9.5"/>
        <rFont val="Inter Light"/>
      </rPr>
      <t xml:space="preserve"> Undertake risk-based due diligence on conflict and human rights that aligns with the OECD Due Diligence Guidance on Conflict Affected and High Risk Areas, when operating in, or sourcing from, a conflict-affected or high-risk area.</t>
    </r>
  </si>
  <si>
    <r>
      <t xml:space="preserve">In order to fully meet this PE, MMG will conduct an alignment project to align existing management systems more closely with the </t>
    </r>
    <r>
      <rPr>
        <i/>
        <sz val="9.5"/>
        <color rgb="FF000000"/>
        <rFont val="Inter Light"/>
      </rPr>
      <t>OECD Due Diligence Guidance on CAHRA</t>
    </r>
    <r>
      <rPr>
        <sz val="9.5"/>
        <color rgb="FF000000"/>
        <rFont val="Inter Light"/>
      </rPr>
      <t xml:space="preserve"> and to implement the enhanced due diligence management system, including standards and procedures. In 2024 our Kinsevere operations conducted a thorough review of their processes for sourcing minerals. In late 2024 they commenced the Responsible Mineral Initiative’s third-party responsible sourcing audit; the audit will be finalised in 2025.
Dugald River and Rosebery do not operate in nor source from conflict affected or high-risk areas.</t>
    </r>
  </si>
  <si>
    <r>
      <t>4.3</t>
    </r>
    <r>
      <rPr>
        <sz val="9.5"/>
        <rFont val="Inter Light"/>
      </rPr>
      <t xml:space="preserve"> Implement risk-based controls to avoid/prevent, minimise, mitigate and/or remedy health, safety and environmental impacts to workers, local communities, cultural heritage and the natural environment, based upon a recognised international standard or management system.</t>
    </r>
  </si>
  <si>
    <r>
      <t>4.4</t>
    </r>
    <r>
      <rPr>
        <sz val="9.5"/>
        <rFont val="Inter Light"/>
      </rPr>
      <t xml:space="preserve"> Develop, maintain and test emergency response plans. Where risks to external stakeholders are significant, this should be in collaboration with potentially affected stakeholders and consistent with established industry good practice.</t>
    </r>
  </si>
  <si>
    <t>PRINCIPLE 5: Pursue continual improvement in health and safety performance with the ultimate goal of zero harm.</t>
  </si>
  <si>
    <r>
      <t>5.1</t>
    </r>
    <r>
      <rPr>
        <sz val="9.5"/>
        <rFont val="Inter Light"/>
      </rPr>
      <t xml:space="preserve"> Implement practices aimed at continually improving workplace health and safety, and monitor performance for the elimination of workplace fatalities, serious injuries and prevention of occupational diseases, based upon a recognised international standard or management system.</t>
    </r>
  </si>
  <si>
    <r>
      <t>5.2</t>
    </r>
    <r>
      <rPr>
        <sz val="9.5"/>
        <rFont val="Inter Light"/>
      </rPr>
      <t xml:space="preserve"> Provide workers with training in accordance with their responsibilities for health and safety, and implement health surveillance and risk-based monitoring programmes based on occupational exposures.</t>
    </r>
  </si>
  <si>
    <t xml:space="preserve">Regular training undertaken throughout 2024, as part of the SSHE Performance Standard and site-specific training programs. Documentation and registration of participants to be standardised moving forward to ensure reporting accuracy. </t>
  </si>
  <si>
    <t>PRINCIPLE 6: Pursue continual improvement in environmental performance issues, such as water stewardship, energy use and climate change.</t>
  </si>
  <si>
    <r>
      <t>6.1</t>
    </r>
    <r>
      <rPr>
        <sz val="9.5"/>
        <rFont val="Inter Light"/>
      </rPr>
      <t xml:space="preserve"> Plan and design for closure in consultation with relevant authorities and stakeholders, implement measures to address closure-related environmental and social aspects, and make financial provision to enable agreed closure and post-closure commitments to be realised.</t>
    </r>
  </si>
  <si>
    <r>
      <t>6.2</t>
    </r>
    <r>
      <rPr>
        <sz val="9.5"/>
        <rFont val="Inter Light"/>
      </rPr>
      <t xml:space="preserve"> Implement water stewardship practices that provide for strong and transparent water governance, effective and efficient management of water at operations, and collaboration with stakeholders at a catchment level to achieve responsible and sustainable water use.</t>
    </r>
  </si>
  <si>
    <t xml:space="preserve">The requirements of PE 6.2 were generally satisfied. However, more work will be done in coming years to demonstrate there is stakeholder engagement activity on water management at the catchment level. </t>
  </si>
  <si>
    <r>
      <t>6.3</t>
    </r>
    <r>
      <rPr>
        <sz val="9.5"/>
        <rFont val="Inter Light"/>
      </rPr>
      <t xml:space="preserve"> Design, construct, operate, monitor and decommission tailings disposal/storage facilities using comprehensive, risk-based management and governance practices in line with internationally recognised good practice, to minimise the risk of catastrophic failure.</t>
    </r>
  </si>
  <si>
    <r>
      <t>MMG has processes in place for managing all our tailings facilities. As a member of ICMM, MMG has committed to conforming with the Global Industry Standard on Tailings Management (GISTM) for all facilities by August 2025.
Works are in progress for full implementation of GISTM across all our facilities, with each facility managing a ap assessment and action plan. MMG will release a standalone GISTM conformance report in August 2025 for all of its facilities, with the exception of Khoemac</t>
    </r>
    <r>
      <rPr>
        <u/>
        <sz val="9.5"/>
        <rFont val="Inter Light"/>
      </rPr>
      <t>a</t>
    </r>
    <r>
      <rPr>
        <sz val="9.5"/>
        <rFont val="Inter Light"/>
      </rPr>
      <t>u's tailings facility as this asset was only integrated in 2024. Until such time as an asset has fully implemented all 77 requirements of GISTM, the assets will self-assess as "partially meets" against this PE.</t>
    </r>
  </si>
  <si>
    <r>
      <t>6.4</t>
    </r>
    <r>
      <rPr>
        <sz val="9.5"/>
        <rFont val="Inter Light"/>
      </rPr>
      <t xml:space="preserve"> Apply the mitigation hierarchy to prevent pollution, manage releases and waste, and address potential impacts on human health and the environment.</t>
    </r>
  </si>
  <si>
    <t>This PE is applicable at the asset level only and therefore is not applicable at the corporate level.
There is room for improvement on commiting to the waste mitigation hierarchy, i.e. avoid, reduce, reuse, recycle and dispose.
Recycling plans for appropriate types of waste are to be implemented at asset level to enhance alignment to the criteria of this PE.</t>
  </si>
  <si>
    <r>
      <t>6.5</t>
    </r>
    <r>
      <rPr>
        <sz val="9.5"/>
        <rFont val="Inter Light"/>
      </rPr>
      <t xml:space="preserve"> Implement measures to improve energy efficiency and contribute to a low-carbon future, and report the outcomes based on internationally recognised protocols for measuring CO2 equivalent (GHG) emissions.</t>
    </r>
  </si>
  <si>
    <t>PRINCIPLE 7: Contribute to the conservation of biodiversity and integrated approaches to land-use planning.</t>
  </si>
  <si>
    <r>
      <t>7.1</t>
    </r>
    <r>
      <rPr>
        <sz val="9.5"/>
        <rFont val="Inter Light"/>
      </rPr>
      <t xml:space="preserve"> Neither explore nor develop new mines in World Heritage sites, respect legally designated protected areas, and design and operate any new operations or changes to existing operations to be compatible with the value for which such areas were designated.</t>
    </r>
  </si>
  <si>
    <r>
      <t>7.2</t>
    </r>
    <r>
      <rPr>
        <sz val="9.5"/>
        <rFont val="Inter Light"/>
      </rPr>
      <t xml:space="preserve"> Assess and address risks and impacts to biodiversity and ecosystem services by implementing the mitigation hierarchy, with the ambition of achieving no-net-loss to biodiversity.</t>
    </r>
  </si>
  <si>
    <r>
      <t>MMG is committed to minimising impacts on biodiversity and ecosystem services by incorporating biodiversity into environment impact assessments.  In the event that impacts to biodiversity cannot be avoided, offsets are sought and implemented.
SSHEC Policy and SSHE Performance Standard have demonstrated the requirements on identify and assess potential adverse impacts to the environment including biodiversity, land, water.
Risk M</t>
    </r>
    <r>
      <rPr>
        <sz val="9.5"/>
        <rFont val="Inter Light"/>
      </rPr>
      <t xml:space="preserve">anagement Procedure and Risk Management Standard have covered the environmental risk, which has a risk control hierarchy.
There is prior examples of conducting biodiversity and ecosystem risk management.
Work ongoing to support mitigation control of risks and impacts to biodiversity and ecosystem services, as the sites move towards the long-term ambition of no-net-loss to biodiversity. </t>
    </r>
  </si>
  <si>
    <t>PRINCIPLE 8: Facilitate and support the knowledge-base and systems for responsible design, use, re-use, recycling and disposal of products containing metals and minerals.</t>
  </si>
  <si>
    <r>
      <t>8.1</t>
    </r>
    <r>
      <rPr>
        <sz val="9.5"/>
        <rFont val="Inter Light"/>
      </rPr>
      <t xml:space="preserve"> In project design, operation and de-commissioning, implement cost-effective measures for the recovery, re-use or recycling of energy, natural resources, and materials.</t>
    </r>
  </si>
  <si>
    <t xml:space="preserve">MMG has identified improvement opportunities such as:
- how the assets take steps to increase energy and water efficiency during design phase;
- practices for identifying, analysing (e.g. cost-benefit, lifecycle) and implementing measures to economically recover, recycle and re-use energy, natural resources and materials throughout the life of the asset;
- management system or mechanism to demonstrate the above-noted practices.  </t>
  </si>
  <si>
    <r>
      <t>8.2</t>
    </r>
    <r>
      <rPr>
        <sz val="9.5"/>
        <rFont val="Inter Light"/>
      </rPr>
      <t xml:space="preserve"> Assess the hazards of the products of mining according to UN Globally Harmonised System of Hazard Classification and Labelling or equivalent relevant regulatory systems and communicate through safety data sheets and labelling as appropriate.</t>
    </r>
  </si>
  <si>
    <t>PRINCIPLE 9: Pursue continual improvement in social performance and contribute to the social, economic and institutional development of host countries and communities.</t>
  </si>
  <si>
    <r>
      <t>9.1</t>
    </r>
    <r>
      <rPr>
        <sz val="9.5"/>
        <rFont val="Inter Light"/>
      </rPr>
      <t xml:space="preserve"> Implement inclusive approaches with local communities to identify their development priorities and support activities that contribute to their lasting social and economic wellbeing, in partnership with government, civil society and development agencies, as appropriate.</t>
    </r>
  </si>
  <si>
    <r>
      <t>9.2</t>
    </r>
    <r>
      <rPr>
        <sz val="9.5"/>
        <rFont val="Inter Light"/>
      </rPr>
      <t xml:space="preserve"> Enable access by local enterprises to procurement and contracting opportunities across the project life cycle, both directly and by encouraging larger contractors and   suppliers, and also by supporting initiatives to enhance economic opportunities for local communities.</t>
    </r>
  </si>
  <si>
    <r>
      <t>9.3</t>
    </r>
    <r>
      <rPr>
        <sz val="9.5"/>
        <rFont val="Inter Light"/>
      </rPr>
      <t xml:space="preserve"> Conduct stakeholder engagement based upon an analysis of the local context and provide local stakeholders with access to effective mechanisms for seeking resolution of grievances related to the company and its activities.</t>
    </r>
  </si>
  <si>
    <r>
      <t>9.4</t>
    </r>
    <r>
      <rPr>
        <sz val="9.5"/>
        <rFont val="Inter Light"/>
      </rPr>
      <t xml:space="preserve"> Collaborate with government, where appropriate, to support improvements in environmental and social practices of local Artisanal and Small-scale Mining (ASM).</t>
    </r>
  </si>
  <si>
    <t>This PE is applicable at the asset level only and therefore is not applicable at the corporate level.
There are no relevant activities in the vicinity of any of the operating assets.</t>
  </si>
  <si>
    <t>PRINCIPLE 10: Proactively engage key stakeholders on sustainable development challenges and opportunities in an open and transparent manner. Effectively report and independently verify progress and performance.</t>
  </si>
  <si>
    <r>
      <t>10.1</t>
    </r>
    <r>
      <rPr>
        <sz val="9.5"/>
        <rFont val="Inter Light"/>
      </rPr>
      <t xml:space="preserve"> Identify and engage with key corporate-level external stakeholders on sustainable development issues in an open and transparent manner.</t>
    </r>
  </si>
  <si>
    <r>
      <t>10.2</t>
    </r>
    <r>
      <rPr>
        <sz val="9.5"/>
        <rFont val="Inter Light"/>
      </rPr>
      <t xml:space="preserve"> Publicly support the implementation of the Extractive Industries Transparency Initiative (EITI) and compile information on all material payments, at the appropriate levels of government, by country and by project.</t>
    </r>
  </si>
  <si>
    <r>
      <t>10.3</t>
    </r>
    <r>
      <rPr>
        <sz val="9.5"/>
        <rFont val="Inter Light"/>
      </rPr>
      <t xml:space="preserve"> Report annually on economic, social and environmental performance at the corporate level using the GRI Sustainability Reporting Standards.</t>
    </r>
  </si>
  <si>
    <r>
      <t>10.4</t>
    </r>
    <r>
      <rPr>
        <sz val="9.5"/>
        <rFont val="Inter Light"/>
      </rPr>
      <t xml:space="preserve"> Each year, conduct independent assurance of sustainability performance following the ICMM guidance on assuring and verifying membership requirements.</t>
    </r>
  </si>
  <si>
    <t>Mineral Development Contract Disclosure</t>
  </si>
  <si>
    <r>
      <t xml:space="preserve">As a proud member of the International Council on Mining and Metals (ICMM), MMG is committed to the principles of transparency and accountability in the mining sector. In line with ICMM's Mineral Contract Disclosure initiative, MMG publicly discloses all mineral development contracts granted, entered into, or amended from 1 January 2021. This commitment enhances trust between MMG, governments, and communities by ensuring that our contractual obligations and contributions are transparent and accessible. By adhering to these standards, MMG supports responsible mining practices and contributes to sustainable development, reducing opportunities for corruption and ensuring that mining revenues are invested responsibly for the benefit of all stakeholders.
To ensure compliance with ICMM's Mineral Contract Disclosure requirements, MMG follows a structured approach:
</t>
    </r>
    <r>
      <rPr>
        <b/>
        <sz val="9.5"/>
        <rFont val="Inter Light"/>
      </rPr>
      <t>Internal Policies and Procedures</t>
    </r>
    <r>
      <rPr>
        <sz val="9.5"/>
        <rFont val="Inter Light"/>
      </rPr>
      <t xml:space="preserve">: MMG has established internal policies and procedures that mandate the disclosure of all mineral development contracts granted, entered into, or amended from 1 January 2021. These policies are aligned with ICMM's guidelines and are integrated into our corporate governance framework.
</t>
    </r>
    <r>
      <rPr>
        <b/>
        <sz val="9.5"/>
        <rFont val="Inter Light"/>
      </rPr>
      <t>Training and Awareness</t>
    </r>
    <r>
      <rPr>
        <sz val="9.5"/>
        <rFont val="Inter Light"/>
      </rPr>
      <t xml:space="preserve">: Training sessions are conducted for relevant employees to ensure they understand the importance of contract transparency and the specific requirements of ICMM's disclosure commitments. 
</t>
    </r>
    <r>
      <rPr>
        <b/>
        <sz val="9.5"/>
        <rFont val="Inter Light"/>
      </rPr>
      <t xml:space="preserve">
Data Management Systems</t>
    </r>
    <r>
      <rPr>
        <sz val="9.5"/>
        <rFont val="Inter Light"/>
      </rPr>
      <t xml:space="preserve">: MMG utilises robust data management systems to track and manage all contracts. These systems ensure that all relevant contracts are identified, stored securely, and made accessible for disclosure purposes.
</t>
    </r>
    <r>
      <rPr>
        <b/>
        <sz val="9.5"/>
        <rFont val="Inter Light"/>
      </rPr>
      <t>Regular Audits and Reviews</t>
    </r>
    <r>
      <rPr>
        <sz val="9.5"/>
        <rFont val="Inter Light"/>
      </rPr>
      <t xml:space="preserve">: Periodic audits and reviews are conducted to ensure compliance with disclosure requirements. These audits assess whether all applicable contracts have been disclosed and verify the accuracy and completeness of the disclosed information.
</t>
    </r>
    <r>
      <rPr>
        <b/>
        <sz val="9.5"/>
        <rFont val="Inter Light"/>
      </rPr>
      <t>Collaboration with External Bodies</t>
    </r>
    <r>
      <rPr>
        <sz val="9.5"/>
        <rFont val="Inter Light"/>
      </rPr>
      <t xml:space="preserve">: MMG collaborates with external organisations, such as the Extractive Industries Transparency Initiative (EITI), to align our disclosure practices with international standards. This collaboration helps ensure that our disclosures are comprehensive and meet global best practices.
</t>
    </r>
    <r>
      <rPr>
        <b/>
        <sz val="9.5"/>
        <rFont val="Inter Light"/>
      </rPr>
      <t>Public Reporting</t>
    </r>
    <r>
      <rPr>
        <sz val="9.5"/>
        <rFont val="Inter Light"/>
      </rPr>
      <t xml:space="preserve">: MMG publishes its contract disclosures on its website and in its annual sustainability reports. This public reporting ensures transparency and allows stakeholders to access and review the disclosed contracts.
</t>
    </r>
    <r>
      <rPr>
        <b/>
        <sz val="9.5"/>
        <rFont val="Inter Light"/>
      </rPr>
      <t>Continuous Improvement</t>
    </r>
    <r>
      <rPr>
        <sz val="9.5"/>
        <rFont val="Inter Light"/>
      </rPr>
      <t>: MMG is committed to continuous improvement in its disclosure practices. Feedback from stakeholders and findings from audits are used to enhance our processes and ensure ongoing compliance with ICMM's requirements.</t>
    </r>
  </si>
  <si>
    <t>MMG's current mineral development contracts:</t>
  </si>
  <si>
    <t>Region</t>
  </si>
  <si>
    <t>Operation/Project</t>
  </si>
  <si>
    <t>Contract details</t>
  </si>
  <si>
    <t>Type</t>
  </si>
  <si>
    <t>Host government</t>
  </si>
  <si>
    <t>Contract term</t>
  </si>
  <si>
    <t>Americas</t>
  </si>
  <si>
    <t>Las Bambas</t>
  </si>
  <si>
    <t>Las Bambas 2011 Mineral Contract</t>
  </si>
  <si>
    <t>Mineral Development Contract</t>
  </si>
  <si>
    <t>Peru</t>
  </si>
  <si>
    <t>Africa</t>
  </si>
  <si>
    <t>Kinsevere</t>
  </si>
  <si>
    <t>AMCK Mining 2009 Concession Agreement</t>
  </si>
  <si>
    <t>Concession Agreement</t>
  </si>
  <si>
    <t>Democratic Republic of the Congo</t>
  </si>
  <si>
    <t>Superceded by 2012 Clarificiation and Modification Contract</t>
  </si>
  <si>
    <t>AMCK Mining 2012 Clarification and Modification Contract</t>
  </si>
  <si>
    <t>Ongoing</t>
  </si>
  <si>
    <t>MMG mineral development contracts granted, entered into or amended from 1 January 2021:</t>
  </si>
  <si>
    <t>MMG has not entered into any new mineral development contracts since 1 January 2021.</t>
  </si>
  <si>
    <t>This page includes Material Topic "Culture of Care"</t>
  </si>
  <si>
    <t>CULTURE OF CARE</t>
  </si>
  <si>
    <r>
      <t xml:space="preserve">At MMG, we prioritise the health, safety, and security of our employees and contractors. Our commitment to a Culture of Care is reflected in our comprehensive approach to managing occupational health exposures and our unwavering efforts to ensure zero fatalities at our operations. We embed a strong safety mindset throughout our organisation, supported by leadership, behaviours, cultures, and processes that promote physical and mental health and wellbeing. By fostering a supportive environment, we aim to create a workplace where everyone feels valued and protected.
</t>
    </r>
    <r>
      <rPr>
        <i/>
        <sz val="9.5"/>
        <color rgb="FF000000"/>
        <rFont val="Inter Light"/>
      </rPr>
      <t>On 22 March 2024, MMG acquired the Khoemacau operation in Botswana. For the purposes of transparency, Khoemacau health and safety data has been included for reference from 1 April 2024. MMG totals have been provided both including and excluding Khoemacau totals for transparency.  From 1 January 2025, all Khoemacau sustainability-related data will be reported aligned with other MMG operations. 
The category ‘Corporate Offices’ in these tables includes the offices of Melbourne, Beijing, Hong Kong, Shanghai and Vientiane. Data relating to Johannesburg and Lima have been incorporated into the relevant site datasets.</t>
    </r>
    <r>
      <rPr>
        <sz val="9.5"/>
        <color rgb="FF000000"/>
        <rFont val="Inter Light"/>
      </rPr>
      <t xml:space="preserve"> </t>
    </r>
  </si>
  <si>
    <t>Number of Recordable Work-related Injuries</t>
  </si>
  <si>
    <t xml:space="preserve"> Permanent Employees</t>
  </si>
  <si>
    <t>Temporary Employees</t>
  </si>
  <si>
    <t>Year</t>
  </si>
  <si>
    <t>Dugald River</t>
  </si>
  <si>
    <t>Corporate Offices</t>
  </si>
  <si>
    <t>Khoemacau</t>
  </si>
  <si>
    <t>Rosebery</t>
  </si>
  <si>
    <t>The Rate of Recordable Work-related Injuries</t>
  </si>
  <si>
    <t>The number of Fatalities as results of work-related injury</t>
  </si>
  <si>
    <t>Calendar Year</t>
  </si>
  <si>
    <t>Total without Khoemacau</t>
  </si>
  <si>
    <t>Total with Khoemacau</t>
  </si>
  <si>
    <t>The rate of Fatalities as a result of work-related injury</t>
  </si>
  <si>
    <t>Employee/Nonemployee</t>
  </si>
  <si>
    <t>Permanent Employees</t>
  </si>
  <si>
    <t>The number of fatalities as a result of work-related ill health</t>
  </si>
  <si>
    <t>The number of high consequence work related injuries</t>
  </si>
  <si>
    <t>The number of cases of recordable work-related ill health</t>
  </si>
  <si>
    <t>% of Security personnel that has recieved formal human rights training</t>
  </si>
  <si>
    <t>TRIF</t>
  </si>
  <si>
    <t>LTIF</t>
  </si>
  <si>
    <t xml:space="preserve">Total lost days due to work injury </t>
  </si>
  <si>
    <t xml:space="preserve">Total restricted days due to work injury </t>
  </si>
  <si>
    <t xml:space="preserve">Number of SEEE (FR) by Site </t>
  </si>
  <si>
    <t>Country</t>
  </si>
  <si>
    <t>Total Hours Worked</t>
  </si>
  <si>
    <t>Fatalities (TRF)</t>
  </si>
  <si>
    <t>Total Recordable Injuries (TRI) Note: Just Recordable Lost Time Employees Injuries</t>
  </si>
  <si>
    <t>Frequency rates (per 1 million hours, to 2 decimal places)</t>
  </si>
  <si>
    <t>Total Hours Worked of Employees in Workforce</t>
  </si>
  <si>
    <t>Total Hours Worked of Contractors in Workforce</t>
  </si>
  <si>
    <t>% Employees</t>
  </si>
  <si>
    <t>% Contractors</t>
  </si>
  <si>
    <t>Total (Employee + Contractor) Recordable Injuries Rate (TRI)</t>
  </si>
  <si>
    <t>Australia*</t>
  </si>
  <si>
    <t>Botswana</t>
  </si>
  <si>
    <t>Democratic Republic of Congo</t>
  </si>
  <si>
    <t>Total without Botswana</t>
  </si>
  <si>
    <t>Total with Botswana</t>
  </si>
  <si>
    <t>* This data includes Head Office, Dugald River and Rosebery sites.</t>
  </si>
  <si>
    <t>Total First Aid Number</t>
  </si>
  <si>
    <t>Air Emissions (tonnes)</t>
  </si>
  <si>
    <t>Emission Material</t>
  </si>
  <si>
    <t>Other Emission - Oxides of Nitrogen (NOx)</t>
  </si>
  <si>
    <t>4,040*</t>
  </si>
  <si>
    <t>1,352.9*</t>
  </si>
  <si>
    <t>Total</t>
  </si>
  <si>
    <t>Other Emission - Oxides of Sulphur (SOx)</t>
  </si>
  <si>
    <t>3*</t>
  </si>
  <si>
    <t>152.4*</t>
  </si>
  <si>
    <t>Other Emission - Particulate Matter (PM10)</t>
  </si>
  <si>
    <t>3,232*</t>
  </si>
  <si>
    <t>5,907.3*</t>
  </si>
  <si>
    <t>Other Emission - Volatile Organic Compounds (VOCs)</t>
  </si>
  <si>
    <t>204*</t>
  </si>
  <si>
    <t>33.3*</t>
  </si>
  <si>
    <t>* Value has been amended due to changes in calculation methodology.</t>
  </si>
  <si>
    <t>DIVERSITY AND INCLUSION</t>
  </si>
  <si>
    <r>
      <t xml:space="preserve">At MMG, we are dedicated to fostering a diverse and inclusive workplace culture. We actively promote gender equality, cultural diversity, workplace flexibility, and other forms of diversity within our organisation. By embracing and valuing the unique perspectives and contributions of all employees, we create an environment where everyone feels respected, included, and empowered to thrive. Our commitment to diversity and inclusion is integral to our success and reflects our core values of respect, integrity, and collaboration.
</t>
    </r>
    <r>
      <rPr>
        <i/>
        <sz val="7"/>
        <color rgb="FF000000"/>
        <rFont val="Inter Light"/>
      </rPr>
      <t xml:space="preserve">
*Headcount for MMG permanent employees is at 31 December 2024. For temporary, this is an average of the total temporary workforce throughout the course of the year. </t>
    </r>
  </si>
  <si>
    <t>2024 Total Workforce by Employment Type and Site</t>
  </si>
  <si>
    <t>Site</t>
  </si>
  <si>
    <t>Permanent (#)</t>
  </si>
  <si>
    <t>Temporary (#)</t>
  </si>
  <si>
    <t>Permanent %</t>
  </si>
  <si>
    <t>Temporary %</t>
  </si>
  <si>
    <t>Total Workforce</t>
  </si>
  <si>
    <r>
      <t>Khoemac</t>
    </r>
    <r>
      <rPr>
        <u/>
        <sz val="9.5"/>
        <color rgb="FF000000"/>
        <rFont val="Inter Light"/>
      </rPr>
      <t>a</t>
    </r>
    <r>
      <rPr>
        <sz val="9.5"/>
        <color rgb="FF000000"/>
        <rFont val="Inter Light"/>
      </rPr>
      <t>u</t>
    </r>
  </si>
  <si>
    <t>Australian Operations</t>
  </si>
  <si>
    <t>Corporate</t>
  </si>
  <si>
    <t xml:space="preserve">* MMG permanent employees represents employees directly employed by MMG such as permanent, fixed term and casual. Temporary employees includes contractors, consultants and other short-term engagements.
** Las Bambas permanent headcount numbers include employees of Asociacion Las Bambas.
*** Headcount for MMG permanent employees is at 31 December 2024. For temporary, this is an average of the total temporary workforce throughout the course of the year. </t>
  </si>
  <si>
    <t>2024 Total Permanent Workforce by Gender and Site</t>
  </si>
  <si>
    <t>Male (#)</t>
  </si>
  <si>
    <t>Female (#)</t>
  </si>
  <si>
    <t>Male %</t>
  </si>
  <si>
    <t>Female %</t>
  </si>
  <si>
    <t>* Please note this table refers to MMG permanent employees such as permanent, fixed term and casual. This does not include temporary employees,such as contractors or consultants.
** Las Bambas permanent headcount numbers include employees of Asociacion Las Bambas.</t>
  </si>
  <si>
    <t>2024 Total workforce by age group</t>
  </si>
  <si>
    <t>Age ( -30 )</t>
  </si>
  <si>
    <t>Age ( 31-50 )</t>
  </si>
  <si>
    <t>Age ( 51+)</t>
  </si>
  <si>
    <r>
      <t>Khoemac</t>
    </r>
    <r>
      <rPr>
        <u/>
        <sz val="9.5"/>
        <rFont val="Inter Light"/>
      </rPr>
      <t>a</t>
    </r>
    <r>
      <rPr>
        <sz val="9.5"/>
        <rFont val="Inter Light"/>
      </rPr>
      <t>u</t>
    </r>
  </si>
  <si>
    <t>2024 Gender &amp; age group diversity by employment level</t>
  </si>
  <si>
    <t>Level</t>
  </si>
  <si>
    <t>Workforce (Number)</t>
  </si>
  <si>
    <t>Under 30 yrs %</t>
  </si>
  <si>
    <t>30-50 yrs %</t>
  </si>
  <si>
    <t>Over 50 yrs %</t>
  </si>
  <si>
    <t>Level 1 - Frontline/Team Leadership</t>
  </si>
  <si>
    <t>Level 2 - Superintendent</t>
  </si>
  <si>
    <t>Level 3 - Manager</t>
  </si>
  <si>
    <t>Level 4 - General Manager</t>
  </si>
  <si>
    <t>Level 5/6 - Executive General Manager</t>
  </si>
  <si>
    <t>* This table represents an average of our employee workforce during 2024. This data includes Board members.
** Level (Levels of Work) is how MMG defines the complexity of roles. As a general rule below are the positions that are aligned to Levels of Work
 - Level 1 Operator and Front Line Workers (including supervisors)
 - Level 2 Senior / Specialist / Superintendent / Lead / Principal
 - Level 3 Group Manager / Manager / Head of / Operations Manager / Project Director
 - Level 4 General Manager
 - Level 5 Executive Committee such as Executive General Manager
 - Level 6 Chief Executive Officer and Board Members
***Levels 4,5 and 6 are considered Senior Leaders</t>
  </si>
  <si>
    <t>Diversity of MMG's Board</t>
  </si>
  <si>
    <t>* The MMG CEO is an Executive Director on the MMG Board. The CEO headcount has not been included in the MMG Board as it has been included as part of the total MMG Workforce reporting tables.</t>
  </si>
  <si>
    <t xml:space="preserve">2024  New employees hired (by gender) </t>
  </si>
  <si>
    <t>Male (count)</t>
  </si>
  <si>
    <t>Female (count)</t>
  </si>
  <si>
    <t>Male (%)</t>
  </si>
  <si>
    <t>Female (%)</t>
  </si>
  <si>
    <t>2024 New employees hired (by age and rate)</t>
  </si>
  <si>
    <t>Age ( &lt;30 )</t>
  </si>
  <si>
    <t>Age ( &gt;50 )</t>
  </si>
  <si>
    <t>2024 MMG Workforce Turnover Rate</t>
  </si>
  <si>
    <t>Age &lt;30</t>
  </si>
  <si>
    <t>Age 31-50</t>
  </si>
  <si>
    <t>Age &gt;50</t>
  </si>
  <si>
    <t>Age &lt;30(rate)</t>
  </si>
  <si>
    <t>Age 31-50(rate)</t>
  </si>
  <si>
    <t>Age &gt;50(rate)</t>
  </si>
  <si>
    <r>
      <t>Khoemac</t>
    </r>
    <r>
      <rPr>
        <u/>
        <sz val="9.5"/>
        <color theme="1"/>
        <rFont val="Inter Light"/>
      </rPr>
      <t>a</t>
    </r>
    <r>
      <rPr>
        <sz val="9.5"/>
        <color theme="1"/>
        <rFont val="Inter Light"/>
      </rPr>
      <t>u</t>
    </r>
  </si>
  <si>
    <t xml:space="preserve">* Please note turnover is calculated as a percentage of total permanent employee for each subset. </t>
  </si>
  <si>
    <t>2024 MMG Workforce Turnover Rate by Gender and Site</t>
  </si>
  <si>
    <t>Male</t>
  </si>
  <si>
    <t>Female</t>
  </si>
  <si>
    <t>* Please note this table refers to total MMG permanent employees during 2024, including all voluntary resignations for permanent employees. This does not include temporary employees, such as contractors or consultants.
** The workforce turnover rate by age group and site was calculated using the total turnover for each operation, rather than as a percentage of the total employee workforce.</t>
  </si>
  <si>
    <t>2024 Collective Bargaining agreements</t>
  </si>
  <si>
    <t xml:space="preserve">Total employees </t>
  </si>
  <si>
    <t>Collective agreements</t>
  </si>
  <si>
    <t>%</t>
  </si>
  <si>
    <t xml:space="preserve">Note: this table only includes employees from our operations, it does not include our corporate offices. </t>
  </si>
  <si>
    <t>2024 National employees</t>
  </si>
  <si>
    <t>National</t>
  </si>
  <si>
    <t>Ratio female to male: Average Basic Salary US$</t>
  </si>
  <si>
    <t>Australia</t>
  </si>
  <si>
    <t>China</t>
  </si>
  <si>
    <t>DRC</t>
  </si>
  <si>
    <t>Laos</t>
  </si>
  <si>
    <t>Frontline/Team Leadership</t>
  </si>
  <si>
    <t>Superintendent</t>
  </si>
  <si>
    <t>Manager</t>
  </si>
  <si>
    <t>N/A</t>
  </si>
  <si>
    <t>General Manager</t>
  </si>
  <si>
    <t>N/A - ratio not available</t>
  </si>
  <si>
    <t>Ratio highest paid to median employee</t>
  </si>
  <si>
    <t xml:space="preserve">Ratio </t>
  </si>
  <si>
    <t>Note: Ratio = Median Salary / Highest Salary</t>
  </si>
  <si>
    <t>Annual total compensation ratio/CEO</t>
  </si>
  <si>
    <t>Median of annual compensation (male)/CEO</t>
  </si>
  <si>
    <t>Median of annual compensation (female)/CEO</t>
  </si>
  <si>
    <t>Notes:
1. The above tables cover the disclosure requirements of the ICMM Socio Economic Benefit Framework - Indicator 2: Workforce composition, Indicator 3: Pay equality and Indicator 4: Wage level.</t>
  </si>
  <si>
    <t>CAPABILITY AND PEOPLE DEVELOPMENT</t>
  </si>
  <si>
    <r>
      <t xml:space="preserve">We are committed to investing in initiatives that develop, train, and engage our people. We believe in fostering a workplace that not only enhances the skills and capabilities of our employees but also respects and upholds human rights. By providing comprehensive training programs, development opportunities, and a supportive work environment, we ensure that our workforce is empowered, motivated, and equipped to contribute to our success. Our dedication to human rights is integral to our operations, ensuring that every individual is treated with dignity and respect.
</t>
    </r>
    <r>
      <rPr>
        <i/>
        <sz val="7"/>
        <color rgb="FF000000"/>
        <rFont val="Inter Light"/>
      </rPr>
      <t xml:space="preserve">*Headcount for MMG permanent employees is at 31 December 2024. For temporary, this is an average of the total temporary workforce throughout the course of the year. </t>
    </r>
  </si>
  <si>
    <t>2024 The average training hours completed per employee by gender and employee category</t>
  </si>
  <si>
    <t>  </t>
  </si>
  <si>
    <t>Workforce  </t>
  </si>
  <si>
    <t>Trained Workforce (#)  </t>
  </si>
  <si>
    <t>Trained Workforce (%)  </t>
  </si>
  <si>
    <t>Total Trained Hours  </t>
  </si>
  <si>
    <t>Avg Trained Hours / By total workforce  </t>
  </si>
  <si>
    <t>Avg Trained Hours / By trained workforce  </t>
  </si>
  <si>
    <t>Executives- level 5/6  </t>
  </si>
  <si>
    <t>Senior Management- level 4  </t>
  </si>
  <si>
    <t>Middle Management- level 3  </t>
  </si>
  <si>
    <t>Lower Management- level 2  </t>
  </si>
  <si>
    <t>Employees- level 1  </t>
  </si>
  <si>
    <t>Total  </t>
  </si>
  <si>
    <t>* This table refers to MMG permanent employees such as permanent, fixed term and casual. This does not include temporary employees, including contractors or consultants.
** Occupational Health and Safety training provide to employees may include: Field Task Observations, Safe task management, fatal risk requirements, mental health, risk management, occupational exposures and controls.</t>
  </si>
  <si>
    <t>% of Employees Received Regular Performance &amp; Career Reviews</t>
  </si>
  <si>
    <t>Employment Level</t>
  </si>
  <si>
    <t>Level 1
(Professionals)</t>
  </si>
  <si>
    <t>Level 2 (Superintendents/
Leads)</t>
  </si>
  <si>
    <t>Level 3
(Managers)</t>
  </si>
  <si>
    <t>Level 4
(Sr Managers/Heads)</t>
  </si>
  <si>
    <t>Level 5
(Executive Managers)</t>
  </si>
  <si>
    <t>RESPECT FOR LOCAL COMMUNITIES AND INDIGENOUS PEOPLES</t>
  </si>
  <si>
    <t>We are dedicated to engaging and participating with our local communities and Indigenous Peoples in planning and decision-making throughout the life of our assets. We are committed to upholding Indigenous rights and preserving cultural heritage, while respecting the human rights of all individuals. Our approach is guided by the Voluntary Principles on Security and Human Rights, ensuring that our operations are conducted with integrity and respect. By fostering meaningful partnerships and open dialogue, we aim to create positive and lasting impacts in the communities where we operate.</t>
  </si>
  <si>
    <t>Total Grievances 2024 by Case Type</t>
  </si>
  <si>
    <r>
      <t>Khoemac</t>
    </r>
    <r>
      <rPr>
        <b/>
        <u/>
        <sz val="9.5"/>
        <color rgb="FFEE2724"/>
        <rFont val="Inter Light"/>
      </rPr>
      <t>a</t>
    </r>
    <r>
      <rPr>
        <b/>
        <sz val="9.5"/>
        <color rgb="FFEE2724"/>
        <rFont val="Inter Light"/>
      </rPr>
      <t>u</t>
    </r>
  </si>
  <si>
    <t>Compensation and financial benefits</t>
  </si>
  <si>
    <t>Community health and safety</t>
  </si>
  <si>
    <t>Damage to private property</t>
  </si>
  <si>
    <t>Economic – local employment</t>
  </si>
  <si>
    <t>Economic - local supply</t>
  </si>
  <si>
    <t>Environment</t>
  </si>
  <si>
    <t>Exploration and land access</t>
  </si>
  <si>
    <t>Infrastructure and services</t>
  </si>
  <si>
    <t>Operational impact</t>
  </si>
  <si>
    <t>Security and Use of Force</t>
  </si>
  <si>
    <t>Average grievance resolution time</t>
  </si>
  <si>
    <t>Site Name</t>
  </si>
  <si>
    <t>Avg (Days)</t>
  </si>
  <si>
    <t>Grievances closed within 60 days</t>
  </si>
  <si>
    <t>Closed %</t>
  </si>
  <si>
    <t>LOCAL AND REGIONAL DEVELOPMENT</t>
  </si>
  <si>
    <t>We are committed to contributing to the social and economic development of local communities and Indigenous Peoples near our operations. Through targeted investments, education, employment, and other initiatives, we support and promote sustainable livelihoods. We actively explore opportunities for economic transition and the ongoing use of mining-related infrastructure post-closure. Additionally, we manage the socioeconomic impacts of artisanal and small-scale mining to ensure positive outcomes for all stakeholders. Our efforts aim to create lasting benefits and foster resilient communities.</t>
  </si>
  <si>
    <t>2024 SDG (USD)</t>
  </si>
  <si>
    <t>SDG1: No Poverty</t>
  </si>
  <si>
    <t>SDG2: Zero Hunger</t>
  </si>
  <si>
    <t>SDG3: Good Health and Wellbeing</t>
  </si>
  <si>
    <t>SDG4: Quality Education</t>
  </si>
  <si>
    <t>SDG5: Gender Equality</t>
  </si>
  <si>
    <t>SDG6: Clean Water and Sanitation</t>
  </si>
  <si>
    <t>Total land acquisition compensation paid (USD)</t>
  </si>
  <si>
    <t>Education and skills programmes for Non-MMG employees</t>
  </si>
  <si>
    <t xml:space="preserve">Year </t>
  </si>
  <si>
    <t>Total number of education/skills programmes deployed out of workforce</t>
  </si>
  <si>
    <t>Total value of investment on education/skills deployed out of workforce (USD)</t>
  </si>
  <si>
    <t>Total number of beneficiaries of educations/skills programmes</t>
  </si>
  <si>
    <t xml:space="preserve">Dugald River </t>
  </si>
  <si>
    <t>The above table covers the disclosure requirements of the ICMM Socio Economic Benefit Framework - Indicator 7: Education and skills.</t>
  </si>
  <si>
    <t xml:space="preserve">NATURE </t>
  </si>
  <si>
    <r>
      <t xml:space="preserve">We recognise our role as temporary stewards of the land we mine and the surrounding tenements. We are committed to minimising our impacts on the environment and biodiversity through a transition to a nature-positive approach across our business. This includes embedding nature considerations into our business planning processes, implementing dedicated management plans, and undertaking progressive rehabilitation. By prioritising environmental stewardship, we aim to ensure that our operations contribute to the preservation and enhancement of natural ecosystems for future generations.
</t>
    </r>
    <r>
      <rPr>
        <i/>
        <sz val="9.5"/>
        <color rgb="FF000000"/>
        <rFont val="Inter Light"/>
      </rPr>
      <t>Due to the integration process and different calculation methodologies employed during the year, Khoemac</t>
    </r>
    <r>
      <rPr>
        <i/>
        <u/>
        <sz val="9.5"/>
        <color rgb="FF000000"/>
        <rFont val="Inter Light"/>
      </rPr>
      <t>a</t>
    </r>
    <r>
      <rPr>
        <i/>
        <sz val="9.5"/>
        <color rgb="FF000000"/>
        <rFont val="Inter Light"/>
      </rPr>
      <t>u’s environmental data has not been disclosed for 2024. From 1 January 2025, all sustainability-related data will be reported aligned with other MMG operations.</t>
    </r>
  </si>
  <si>
    <t>2024 MMG Land Use</t>
  </si>
  <si>
    <t>Consumption Material</t>
  </si>
  <si>
    <t>Area (Ha)</t>
  </si>
  <si>
    <t>Total Mine Land Lease Area</t>
  </si>
  <si>
    <t>Total Land Disturbed</t>
  </si>
  <si>
    <t>Total Land Rehabilitated</t>
  </si>
  <si>
    <t>Total Land Disturbed and not yet Rehabilited</t>
  </si>
  <si>
    <t>Total Land newly Disturbed within reporting Period</t>
  </si>
  <si>
    <t>Total Land newly Rehabilitated within reporting Period</t>
  </si>
  <si>
    <t>Area of land Rehabilitated and Redisturbed</t>
  </si>
  <si>
    <t>Size of protected Area</t>
  </si>
  <si>
    <t>Size of protected Area (National/Conservatio</t>
  </si>
  <si>
    <t>Size of protected Area (RAMSAR)</t>
  </si>
  <si>
    <t>Size of protected Area (UNESCO)</t>
  </si>
  <si>
    <t>Proportion of land disturbance</t>
  </si>
  <si>
    <t>Facility Desc.</t>
  </si>
  <si>
    <t>Proportion of disturbance area that has been rehabilitated</t>
  </si>
  <si>
    <t>Proportion of lease area disturbed by operating activities</t>
  </si>
  <si>
    <t>Las Bambas Operations</t>
  </si>
  <si>
    <t>Biodiversity per Category per Site</t>
  </si>
  <si>
    <t>Category</t>
  </si>
  <si>
    <t>IUCN Red List species - CR</t>
  </si>
  <si>
    <t>IUCN Red List species - DD or NE</t>
  </si>
  <si>
    <t>IUCN Red List species - EN</t>
  </si>
  <si>
    <t>IUCN Red List species - LC</t>
  </si>
  <si>
    <t>IUCN Red List species - NT</t>
  </si>
  <si>
    <t>IUCN Red List species - VU</t>
  </si>
  <si>
    <t>RESPONSIBLE WATER CONSUMPTION</t>
  </si>
  <si>
    <r>
      <t xml:space="preserve">We recognise that water is a strategically important resource with social, economic, and environmental value. We are committed to managing water efficiently and responsibly to ensure its sustainable withdrawal, consumption, and discharge. By prioritising water stewardship, we aim to balance the needs of our operations with those of the communities and ecosystems that depend on this vital resource. Our approach ensures that water management practices contribute to the long-term sustainability and resilience of the environments in which we operate.
</t>
    </r>
    <r>
      <rPr>
        <i/>
        <sz val="9.5"/>
        <color rgb="FF000000"/>
        <rFont val="Inter Light"/>
      </rPr>
      <t>Due to the integration process and different calculation methodologies employed during the year, Khoemac</t>
    </r>
    <r>
      <rPr>
        <i/>
        <u/>
        <sz val="9.5"/>
        <color rgb="FF000000"/>
        <rFont val="Inter Light"/>
      </rPr>
      <t>a</t>
    </r>
    <r>
      <rPr>
        <i/>
        <sz val="9.5"/>
        <color rgb="FF000000"/>
        <rFont val="Inter Light"/>
      </rPr>
      <t>u’s environmental data has not been disclosed for 2024. From 1 January 2025, all sustainability-related data will be reported aligned with other MMG operations.</t>
    </r>
  </si>
  <si>
    <t>Water</t>
  </si>
  <si>
    <t>Total water recycled/reused per site</t>
  </si>
  <si>
    <t xml:space="preserve">Las Bambas </t>
  </si>
  <si>
    <t>2024 Total Water Consumption Intensity</t>
  </si>
  <si>
    <t>Intensity</t>
  </si>
  <si>
    <t>WATER BALANCE</t>
  </si>
  <si>
    <t>Consumption</t>
  </si>
  <si>
    <t>Operational water reuse/recycle</t>
  </si>
  <si>
    <t>Other managed water - Discharge - Other</t>
  </si>
  <si>
    <t>Other managed water - Discharge - Other - High</t>
  </si>
  <si>
    <t>Other managed water - Discharge - Other - Low</t>
  </si>
  <si>
    <t>Other managed water - Discharge - Surface</t>
  </si>
  <si>
    <t>Other managed water - Discharge - Surface - High</t>
  </si>
  <si>
    <t>Other managed water - Withdrawal - Surface</t>
  </si>
  <si>
    <t>Other managed water - Withdrawal - Surface - High</t>
  </si>
  <si>
    <t>Other managed water - Withdrawal - Surface - Low</t>
  </si>
  <si>
    <t>Water - Consumption - Entrainment</t>
  </si>
  <si>
    <t>Water - Consumption - Entrainment - Low</t>
  </si>
  <si>
    <t>Water - Consumption - Evaporation</t>
  </si>
  <si>
    <t>Water - Consumption - Evaporation - High</t>
  </si>
  <si>
    <t>Water - Consumption - Evaporation - Low</t>
  </si>
  <si>
    <t>Water - Consumption - Other</t>
  </si>
  <si>
    <t>Water - Consumption - Other - High</t>
  </si>
  <si>
    <t>Water - Discharge - Ground</t>
  </si>
  <si>
    <t>Water - Discharge - Ground - High</t>
  </si>
  <si>
    <t>Water - Discharge - Ground - Low</t>
  </si>
  <si>
    <t>Water - Discharge - Surface</t>
  </si>
  <si>
    <t>Water - Discharge - Surface  - High</t>
  </si>
  <si>
    <t>Water - Discharge - Surface  - Low</t>
  </si>
  <si>
    <t>Water - Discharge - Third Party</t>
  </si>
  <si>
    <t>Water - Discharge - Third Party - High</t>
  </si>
  <si>
    <t>Water - Input - Entrainment</t>
  </si>
  <si>
    <t>Water - Input - Entrainment - Low</t>
  </si>
  <si>
    <t>Water - Input - Ground</t>
  </si>
  <si>
    <t>Water - Input - Ground - High</t>
  </si>
  <si>
    <t>Water - Input - Surface</t>
  </si>
  <si>
    <t>Water - Input - Surface - High</t>
  </si>
  <si>
    <t>Water - Input - Surface - Low</t>
  </si>
  <si>
    <t>Water - Input - Third Party</t>
  </si>
  <si>
    <t>Water - Input - Third Party - High</t>
  </si>
  <si>
    <t>Other managed water - Withdrawal - Other</t>
  </si>
  <si>
    <t>Other managed water - Withdrawal - Other - High</t>
  </si>
  <si>
    <t>Water Risk by Region according to the World Resources Institute (ML) in 2024</t>
  </si>
  <si>
    <t>Water Risk</t>
  </si>
  <si>
    <t>Location</t>
  </si>
  <si>
    <t>Low (0-1)</t>
  </si>
  <si>
    <t>Low-Medium (1-2)</t>
  </si>
  <si>
    <t>Medium-High (2-3)</t>
  </si>
  <si>
    <t>Water Input</t>
  </si>
  <si>
    <t>Water Discharge</t>
  </si>
  <si>
    <t>Water Consumption</t>
  </si>
  <si>
    <t>*The above table covers the folowing indicators: Water Stress, Water Depletion, Interannual Variability, Seasonal Variability, Groundwater Table Decline, Riverine Flood Risk, Coastal Flood Risk and Drought Risk.</t>
  </si>
  <si>
    <t>TAILINGS AND WASTE MANAGEMENT</t>
  </si>
  <si>
    <r>
      <t xml:space="preserve">We proactively manage our tailings infrastructure and the waste produced by our operations across the full asset lifecycle. Our approach includes the integrated design, communication, and management of tailings facilities, implementing critical controls and conducting risk assessments to prevent catastrophic failures. We are committed to reporting the outcomes of design, operational, and risk reviews transparently. Additionally, we embrace innovative approaches to managing tailings and waste, ensuring that our practices are safe, sustainable, and aligned with industry best practices. By prioritising effective tailings and waste management, we aim to minimise environmental impact and enhance the safety and sustainability of our operations.
</t>
    </r>
    <r>
      <rPr>
        <i/>
        <sz val="9.5"/>
        <color rgb="FF000000"/>
        <rFont val="Inter Light"/>
      </rPr>
      <t>Due to the integration process and different calculation methodologies employed during the year, Khoemac</t>
    </r>
    <r>
      <rPr>
        <i/>
        <u/>
        <sz val="9.5"/>
        <color rgb="FF000000"/>
        <rFont val="Inter Light"/>
      </rPr>
      <t>a</t>
    </r>
    <r>
      <rPr>
        <i/>
        <sz val="9.5"/>
        <color rgb="FF000000"/>
        <rFont val="Inter Light"/>
      </rPr>
      <t>u’s environmental data has not been disclosed for 2024. From 1 January 2025, all sustainability-related data will be reported aligned with other MMG operations.</t>
    </r>
  </si>
  <si>
    <t>Mineral waste generated(tonnes)</t>
  </si>
  <si>
    <t>Mineral waste type</t>
  </si>
  <si>
    <t>NAF Waste Rock mined</t>
  </si>
  <si>
    <t>PAF Waste Rock mined</t>
  </si>
  <si>
    <t>463,771.55*</t>
  </si>
  <si>
    <t>Tailings Generated</t>
  </si>
  <si>
    <t>* The value has been adjusted due to the correction of inaccuracies in the 2023 data.</t>
  </si>
  <si>
    <t>Mineral waste intensity (tonnes/tonnes milled)</t>
  </si>
  <si>
    <t>Waste - Mineralised - NAF Waste Rock mined</t>
  </si>
  <si>
    <t>Waste - Mineralised - PAF Waste Rock mined</t>
  </si>
  <si>
    <t>Waste - Mineralised - Tailings Generated</t>
  </si>
  <si>
    <t>Total non-hazardous waste (tonnes)- non mineral</t>
  </si>
  <si>
    <t>1114.48*</t>
  </si>
  <si>
    <t>* Value has been amended due to a change in calculation methodology.</t>
  </si>
  <si>
    <t>Non-hazardous waste produced (tonnes/'000 tonnes milled) - non mineral</t>
  </si>
  <si>
    <t>1.21*</t>
  </si>
  <si>
    <t>* Value has changed due to a change in calculation methodology.</t>
  </si>
  <si>
    <t>Total hazardous waste (tonnes)- non mineral</t>
  </si>
  <si>
    <t>271.27*</t>
  </si>
  <si>
    <t>85.96*</t>
  </si>
  <si>
    <t>393.78*</t>
  </si>
  <si>
    <t>Hazardous waste produced (tonnes/'000 tonnes milled) - non mineral</t>
  </si>
  <si>
    <t>Total waste generated (tonnes)-(non-mineral)</t>
  </si>
  <si>
    <t>Total Data</t>
  </si>
  <si>
    <t>TOTAL</t>
  </si>
  <si>
    <t>Waste - Hazardous - Other: 
Disposed to Landfill On-Site</t>
  </si>
  <si>
    <t>Waste - General - Quantity 
Disposed to Landfill Off-Site</t>
  </si>
  <si>
    <t>Waste - Hazardous - Other: 
Disposed to Landfill Off-Site</t>
  </si>
  <si>
    <t>Waste - Hazardous - Oil: 
Disposed to Landfill Off-Site</t>
  </si>
  <si>
    <t>Waste - General - Quantity 
Recycled/Reused Off-Site</t>
  </si>
  <si>
    <t>Waste - Hazardous - Other: 
Recycled/Reused/Treated On-Site</t>
  </si>
  <si>
    <t>Waste - Hazardous - Other: 
Recycled/Reused/Treated Off-Site</t>
  </si>
  <si>
    <t>Waste - Hazardous - Oil: 
Recycle/Reuse/Treated/Combusted Off Site</t>
  </si>
  <si>
    <t>Waste - General - Quantity 
Disposed to Landfill On-Site</t>
  </si>
  <si>
    <t>Waste - General - Quantity 
Incinerated On-Site</t>
  </si>
  <si>
    <t>Waste - General - Composted on site</t>
  </si>
  <si>
    <t>Waste - General - Quantity Recycled/Reused Off-Site</t>
  </si>
  <si>
    <t>Waste - Hazardous - Oil: 
Recycled/Reused/Treated On-Site</t>
  </si>
  <si>
    <t>Waste - Hazardous - Oil: 
Disposed to Landfill On-Site</t>
  </si>
  <si>
    <t>Total waste diverted from disposal (tonnes) - (non-mineral)</t>
  </si>
  <si>
    <t>Data Type</t>
  </si>
  <si>
    <t>Account Style/Component</t>
  </si>
  <si>
    <t>Waste - Hazardous</t>
  </si>
  <si>
    <t>Waste - Non-Hazardous</t>
  </si>
  <si>
    <t>Waste Composted Onsite - Organic - Mixed Food and Garden</t>
  </si>
  <si>
    <t>Waste - General - Composted on 
site</t>
  </si>
  <si>
    <t>Total waste directed to disposal (tonnes)</t>
  </si>
  <si>
    <t>Total hazardous waste directed to disposal (tonnes)</t>
  </si>
  <si>
    <t>Waste Landfilled - Commercial and Industrial</t>
  </si>
  <si>
    <t>Waste - Hazardous - Other: Disposed to Landfill Off-Site</t>
  </si>
  <si>
    <t>Waste Landfilled Onsite - Commercial and Industrial</t>
  </si>
  <si>
    <t>Total non hazardous waste directed to disposal (tonnes)</t>
  </si>
  <si>
    <t>Waste Landfilled - Municipal Solid Waste</t>
  </si>
  <si>
    <t>Waste Landfilled Onsite - Municipal Solid Waste</t>
  </si>
  <si>
    <t xml:space="preserve">ENERGY AND CLIMATE CHANGE ACTION </t>
  </si>
  <si>
    <r>
      <t xml:space="preserve">We are committed to managing our existing energy and emissions footprint across the business. We strive to reduce this footprint through strong targets and initiatives, demonstrating our dedication to sustainability. Our efforts also focus on managing the risks presented by climate change to ensure the resilience of our operations, supporting infrastructure, and surrounding communities. By prioritising energy efficiency and emissions reduction, we aim to contribute to a sustainable future and mitigate the impacts of climate change on our business and the environments in which we operate.
</t>
    </r>
    <r>
      <rPr>
        <i/>
        <sz val="9.5"/>
        <color rgb="FF000000"/>
        <rFont val="Inter Light"/>
      </rPr>
      <t>Due to the integration process and different calculation methodologies employed during the year, Khoemac</t>
    </r>
    <r>
      <rPr>
        <i/>
        <u/>
        <sz val="9.5"/>
        <color rgb="FF000000"/>
        <rFont val="Inter Light"/>
      </rPr>
      <t>a</t>
    </r>
    <r>
      <rPr>
        <i/>
        <sz val="9.5"/>
        <color rgb="FF000000"/>
        <rFont val="Inter Light"/>
      </rPr>
      <t>u’s environmental data has not been disclosed for 2024. From 1 January 2025, all sustainability-related data will be reported aligned with other MMG operations.</t>
    </r>
  </si>
  <si>
    <t>Energy</t>
  </si>
  <si>
    <t>Energy consumption</t>
  </si>
  <si>
    <t>Total fuel consumption from non-renewable sources (GJ)</t>
  </si>
  <si>
    <t>Fuel consumption groups</t>
  </si>
  <si>
    <t>Energy Consumed (GJ)</t>
  </si>
  <si>
    <t>Acetylene</t>
  </si>
  <si>
    <t>ANFO</t>
  </si>
  <si>
    <t>Diesel</t>
  </si>
  <si>
    <t>Emulsion</t>
  </si>
  <si>
    <t>Grease - Stationary</t>
  </si>
  <si>
    <t>LPG</t>
  </si>
  <si>
    <t>Oil</t>
  </si>
  <si>
    <t>Petrol (Gasoline)</t>
  </si>
  <si>
    <t>Heavy ANFO</t>
  </si>
  <si>
    <t>Fuel and energy consumption were measured in the organisation only.
The consumption of mineral oil/diesel for explosives use does not trigger the reporting threshold under NGER in our Australians Operation, therefore it is not reported here.
In 2023 , emulsion was included in the Diesel Consumption data; it is separated in 2024 data.</t>
  </si>
  <si>
    <t>2024 Total energy consumption from renewable sources (GJ)</t>
  </si>
  <si>
    <t>Consumption groups</t>
  </si>
  <si>
    <t>Electricity - Solar power</t>
  </si>
  <si>
    <t>Dugald River has a PPA to receive solar power that became effective in Q1 2023.</t>
  </si>
  <si>
    <t>2024 Total energy consumption (kWH)</t>
  </si>
  <si>
    <t>2023 Energy Consumption</t>
  </si>
  <si>
    <t>2024 Energy Consumption</t>
  </si>
  <si>
    <t>Total energy consumption includes direct consumption and indirect from electricity purchased.</t>
  </si>
  <si>
    <t>Direct and indirect energy consumption (kWH)</t>
  </si>
  <si>
    <t>Energy Consumed - Direct</t>
  </si>
  <si>
    <t>Energy Consumed - InDirect</t>
  </si>
  <si>
    <t>2024 Total</t>
  </si>
  <si>
    <t>Indirect energy consumption is considered as electricity purchased only.</t>
  </si>
  <si>
    <t>Direct energy consumption (kWH)</t>
  </si>
  <si>
    <t>Diesel Stationary</t>
  </si>
  <si>
    <t>Diesel Transport</t>
  </si>
  <si>
    <t>Petrol Stationary</t>
  </si>
  <si>
    <t>Petroleum Based Greases</t>
  </si>
  <si>
    <t>Petroleum Based Oils</t>
  </si>
  <si>
    <t>Other Petroleum Based Products</t>
  </si>
  <si>
    <t>Petrol Transport post-2004</t>
  </si>
  <si>
    <t>Energy intensity (kWH/Tonnes milled)</t>
  </si>
  <si>
    <t>2023 Energy intensity</t>
  </si>
  <si>
    <t>2024 Energy intensity</t>
  </si>
  <si>
    <t>This includes direct energy consumption and indirect from electricity.</t>
  </si>
  <si>
    <t>Direct energy intensity (kWH/Tonnes milled)</t>
  </si>
  <si>
    <t>2023 Intensity</t>
  </si>
  <si>
    <t>2024 Intensity</t>
  </si>
  <si>
    <t>Indirect energy intensity (kWH/Tonnes milled)</t>
  </si>
  <si>
    <t>Emissions</t>
  </si>
  <si>
    <t>Total Greenhouse Gas (GHG) Operational Emissions (tCo2-e)</t>
  </si>
  <si>
    <t>Scope 1 GHG Emissions</t>
  </si>
  <si>
    <t>Scope 2 GHG Emissions</t>
  </si>
  <si>
    <t>Scope 3 GHG Emissions</t>
  </si>
  <si>
    <t>MMG Sites Total</t>
  </si>
  <si>
    <t xml:space="preserve">The table above considers only electricity as indirect emissions.
**Included CO2, CH4, N2O, SF6, the other arent material,
***Biogenic CO2 not included,
****Source of GWP is IPCC and NGER/NGA,
*****Consolidation approach is operational control for all instances,
******Standards used: GHG protocol, NGER and ICMM Scope 3 guidance. </t>
  </si>
  <si>
    <t>Total Emissions 2024</t>
  </si>
  <si>
    <t>tCO2e</t>
  </si>
  <si>
    <t>Scope 1</t>
  </si>
  <si>
    <t>Scope 2</t>
  </si>
  <si>
    <t>Scope 3</t>
  </si>
  <si>
    <t>Emissions (Scope 3) per category 2024</t>
  </si>
  <si>
    <t>Purchased Goods &amp; Services and Capital Goods*</t>
  </si>
  <si>
    <t>Scope 3 CO2e(t)</t>
  </si>
  <si>
    <t>Downstream - Processing of Sold Products</t>
  </si>
  <si>
    <t>Downstream transportation and distribution</t>
  </si>
  <si>
    <t>Fuel and energy related activities</t>
  </si>
  <si>
    <t>Scope 3 Spend-based</t>
  </si>
  <si>
    <t>Upstream transportation and distribution</t>
  </si>
  <si>
    <t>Waste</t>
  </si>
  <si>
    <t xml:space="preserve">*Categories are defined according to materiality of emissions and referring to the ICMM Scope 3 Emissions Accounting and Reporting Guidance </t>
  </si>
  <si>
    <t>Greenhouse Gas (GHG) Emissions Intensity* (tonnes CO2-e/’000 tonnes milled)</t>
  </si>
  <si>
    <t>* Includes Scope 1 and 2 emissions.</t>
  </si>
  <si>
    <t>*MMG undertook a Scope 3 materiality assessment and only material emissions categories were considered in Scope 3.</t>
  </si>
  <si>
    <t>Total office electricity consumption (kwh)</t>
  </si>
  <si>
    <t>Office</t>
  </si>
  <si>
    <t>Quantity</t>
  </si>
  <si>
    <t>Beijing Office</t>
  </si>
  <si>
    <t>Lima Office</t>
  </si>
  <si>
    <t>Melbourne Office</t>
  </si>
  <si>
    <t>Note: We have a set tenement agreement of electricity consumption in Beijing office that did not vary from 2023 and 2024.</t>
  </si>
  <si>
    <t>Office GHG Emissions (tCO2e)</t>
  </si>
  <si>
    <t>Value</t>
  </si>
  <si>
    <t>* These emissions are not included in the MMG total emissions disclosed above.</t>
  </si>
  <si>
    <t>Trusted and responsible producer</t>
  </si>
  <si>
    <t xml:space="preserve">ETHICS, TRANSPARENCY and GEO-POLITICAL RISK  </t>
  </si>
  <si>
    <t>We are committed to maintaining strong corporate governance, business ethics, and transparency. We ensure compliance with all relevant tax, revenue, and regulatory requirements across our operating jurisdictions. Additionally, we proactively manage the impacts of sovereign and geopolitical risks on our business. Our approach includes ongoing, culturally appropriate engagement with key stakeholders to foster trust and collaboration. By upholding these principles, we aim to operate responsibly and sustainably, contributing to the long-term success of our company and the communities in which we operate.</t>
  </si>
  <si>
    <t>Anti-corruption</t>
  </si>
  <si>
    <t>Anti-corruption Policies and Procedures Communication &amp; Training</t>
  </si>
  <si>
    <t>1 </t>
  </si>
  <si>
    <t>Total number and percentage of governance body members where anti-corruption policies and procedures have been communicated to </t>
  </si>
  <si>
    <t>100% </t>
  </si>
  <si>
    <t>2 </t>
  </si>
  <si>
    <t>Total number and percentage of employees where anti-corruption policies and procedures have been communicated to </t>
  </si>
  <si>
    <t>3 </t>
  </si>
  <si>
    <t>Total number and percentage of business partners where anti-corruption policies and procedures have been communicated to </t>
  </si>
  <si>
    <t>4 </t>
  </si>
  <si>
    <t>Total number and percentage of governance body members that has completed anti corruption training </t>
  </si>
  <si>
    <t>5 </t>
  </si>
  <si>
    <t>Total number and percentage of employees that has completed anti corruption training by Employment level (of Level 2 and above (Professionals up to CEO level))</t>
  </si>
  <si>
    <t xml:space="preserve">Governance structure and composition </t>
  </si>
  <si>
    <t>Governance Structure &amp; Composition</t>
  </si>
  <si>
    <t>Compliance with laws and regulations</t>
  </si>
  <si>
    <t>No. of non-compliance laws/regulations instances (with non-monetary sanctions)</t>
  </si>
  <si>
    <t>No. of non-compliance laws/regulations instances (with fine)</t>
  </si>
  <si>
    <t>Monetary value of fine</t>
  </si>
  <si>
    <t>Note: This report considers environmental and safety material sanctioning procedures with final administrative decision on fines of US$1 million or above, and those related to significant safety incidents.</t>
  </si>
  <si>
    <t>MMG’s tax and community contributions</t>
  </si>
  <si>
    <t>US$'000</t>
  </si>
  <si>
    <t>Total taxes paid (excluding royalties)</t>
  </si>
  <si>
    <t>Total royalties paid</t>
  </si>
  <si>
    <t>National supply procurement</t>
  </si>
  <si>
    <t>Goods and services (excluding taxes and royalties)</t>
  </si>
  <si>
    <t>New property, plant and equipment</t>
  </si>
  <si>
    <t>Employee benefits</t>
  </si>
  <si>
    <t>Social development programs</t>
  </si>
  <si>
    <t>PERU</t>
  </si>
  <si>
    <r>
      <t>Royalties</t>
    </r>
    <r>
      <rPr>
        <vertAlign val="superscript"/>
        <sz val="9.5"/>
        <color rgb="FF000000"/>
        <rFont val="Inter Light"/>
      </rPr>
      <t>1</t>
    </r>
  </si>
  <si>
    <r>
      <t>Income Tax</t>
    </r>
    <r>
      <rPr>
        <vertAlign val="superscript"/>
        <sz val="9.5"/>
        <color rgb="FF000000"/>
        <rFont val="Inter Light"/>
      </rPr>
      <t>2</t>
    </r>
  </si>
  <si>
    <r>
      <t>Withholding tax</t>
    </r>
    <r>
      <rPr>
        <vertAlign val="superscript"/>
        <sz val="9.5"/>
        <color rgb="FF000000"/>
        <rFont val="Inter Light"/>
      </rPr>
      <t>2</t>
    </r>
  </si>
  <si>
    <r>
      <t>Other Taxes</t>
    </r>
    <r>
      <rPr>
        <vertAlign val="superscript"/>
        <sz val="9.5"/>
        <color rgb="FF000000"/>
        <rFont val="Inter Light"/>
      </rPr>
      <t>3</t>
    </r>
  </si>
  <si>
    <t xml:space="preserve">Employment related taxes </t>
  </si>
  <si>
    <r>
      <t>Total tax contribution</t>
    </r>
    <r>
      <rPr>
        <b/>
        <vertAlign val="superscript"/>
        <sz val="9.5"/>
        <color rgb="FF000000"/>
        <rFont val="Inter Light"/>
      </rPr>
      <t>4</t>
    </r>
  </si>
  <si>
    <t>AUS</t>
  </si>
  <si>
    <t>Employment related taxes</t>
  </si>
  <si>
    <t>BOTSWANA</t>
  </si>
  <si>
    <t>Notes:</t>
  </si>
  <si>
    <t>1. Paid/accrued in respect of FY2024.</t>
  </si>
  <si>
    <t>2. Income tax liability does not always align with tax payments. This disclosure has been made on a cash tax paid basis.</t>
  </si>
  <si>
    <t>3. This category includes amounts such as taxes paid in dispute, unrecovered VAT and net GST paid.</t>
  </si>
  <si>
    <t>4. Components of total tax contribution are all assured on an aggregate level during the 2024 annual reporting audit (assured by Deloitte Touche Tohmatsu).</t>
  </si>
  <si>
    <r>
      <t>5. Relevant to Botswana, the tax contribution includes the information from 22 March 2024 onwards, following the acquisition of Khoemac</t>
    </r>
    <r>
      <rPr>
        <u/>
        <sz val="7"/>
        <color rgb="FF000000"/>
        <rFont val="Inter Light"/>
      </rPr>
      <t>a</t>
    </r>
    <r>
      <rPr>
        <sz val="7"/>
        <color rgb="FF000000"/>
        <rFont val="Inter Light"/>
      </rPr>
      <t>u.</t>
    </r>
  </si>
  <si>
    <t>6. The above tables cover the disclosure requirements of the ICMM Socio Economic Benefit Framework - Indicator 1: Taxes - Country-by-country reporting.</t>
  </si>
  <si>
    <t>TECHNOLOGY, PRIVACY AND CYBER SECURITY</t>
  </si>
  <si>
    <t>At MMG, we are committed to developing technology and adapting our systems to prepare for an increasingly connected, digital world. We prioritise the protection of our digital infrastructure from cyber threats and uphold the highest standards of information privacy. By investing in advanced technologies and robust cybersecurity measures, we ensure the resilience and security of our operations. Our proactive approach to digital transformation and cybersecurity safeguards our business and supports our commitment to innovation and excellence in the mining industry.
As we advance into an increasingly digital and interconnected future, ensuring privacy and cybersecurity is crucial for the stability of our operations and the protection of our people. We diligently manage cybersecurity risks across the business, safeguard our digital infrastructure from potential threats, and continuously train and update our teams to uphold information privacy.
Privacy: MMG is committed to data protection, including customer data, through the use of SAP, which enforces identification authorisation. This process is monitored by the Global Business Service. Additionally, we maintain privacy through our Anti-Corruption Framework, segregation of duties, and strict adherence to anti-bribery, anti-corruption, and anti-competitive behaviour standards.
Cybersecurity: MMG prioritises managing cybersecurity risks across all jurisdictions. All employees are required to follow the acceptable use guidelines outlined in the MMG Technology Work Quality Requirement (WQR). These guidelines establish a safe standard for technology use, protecting people and data from potential cybersecurity threats that could impact MMG’s systems and services.
By maintaining these rigorous standards, MMG ensures the security and integrity of our digital operations, supporting our mission to lead in innovation and excellence within the mining industry.</t>
  </si>
  <si>
    <t xml:space="preserve">CIRCULAR ECONOMY </t>
  </si>
  <si>
    <t>We take responsibility for the way materials on our tenements are extracted and produced. We are committed to promoting their responsible use and recovery after they enter global markets, supporting the transition to a lower carbon economy. By ensuring sustainable extraction practices and advocating for the efficient use and recycling of our products, we contribute to a more sustainable future. Our approach aligns with our core values of environmental stewardship and social responsibility, ensuring that our operations positively impact the global effort to reduce carbon emissions.</t>
  </si>
  <si>
    <t>PRODUCTION TOTALS BY SITE BY YEAR (tonnes)</t>
  </si>
  <si>
    <t>Metals Produced</t>
  </si>
  <si>
    <t>Zinc Concentrate</t>
  </si>
  <si>
    <t>Lead Concentrate</t>
  </si>
  <si>
    <t>Gold Dore</t>
  </si>
  <si>
    <t>Copper Concentrate</t>
  </si>
  <si>
    <t>Silver</t>
  </si>
  <si>
    <t>Molybdenum Concentrate</t>
  </si>
  <si>
    <t>Copper Cathode</t>
  </si>
  <si>
    <t>Cobalt</t>
  </si>
  <si>
    <t>PRODUCTION TOTALS BY YEAR (tonnes)</t>
  </si>
  <si>
    <t>SUPPLY CHAIN RESILIENCE</t>
  </si>
  <si>
    <t>We are committed to engaging and collaborating with our suppliers and partners both upstream and downstream to promote global supply chain resilience. We actively support local economies by procuring goods and services from local providers wherever possible. Our approach includes a strong focus on respecting human rights throughout our supply chain, embedding robust controls into our systems and processes, and supporting our suppliers to uphold the same standards. By fostering resilient supply chains and prioritising local procurement, we contribute to sustainable development and ensure that our operations positively impact the communities in which we operate.</t>
  </si>
  <si>
    <t>Procurement practices</t>
  </si>
  <si>
    <t>% of Spending on Local Suppliers (zone 1)</t>
  </si>
  <si>
    <t>Amount of Spending on Local Suppliers (zone 1) (US$)</t>
  </si>
  <si>
    <t>% Spend</t>
  </si>
  <si>
    <t>Spend ($)</t>
  </si>
  <si>
    <t>2024 Cumulative procurement spend in host communities (US$)</t>
  </si>
  <si>
    <t>Site name</t>
  </si>
  <si>
    <t>Near-mine / district level (Zone 1)</t>
  </si>
  <si>
    <t>%
(Zone 1)</t>
  </si>
  <si>
    <t>Provincial / State level
(Zone 2)</t>
  </si>
  <si>
    <t>%
(Zone 2)</t>
  </si>
  <si>
    <t>National level
(Zone 3)</t>
  </si>
  <si>
    <t>%
(Zone 3)</t>
  </si>
  <si>
    <t>Total Spend</t>
  </si>
  <si>
    <t>Exploration</t>
  </si>
  <si>
    <t>Number of suppliers by region by year</t>
  </si>
  <si>
    <t>2023 Count of Vendor</t>
  </si>
  <si>
    <t>2024 Count of Vendor</t>
  </si>
  <si>
    <t>Asia</t>
  </si>
  <si>
    <t>Carribean</t>
  </si>
  <si>
    <t>Central America</t>
  </si>
  <si>
    <t>Europe</t>
  </si>
  <si>
    <t>North America</t>
  </si>
  <si>
    <t>Oceania</t>
  </si>
  <si>
    <t>South America</t>
  </si>
  <si>
    <t>Local supply definition and identification</t>
  </si>
  <si>
    <t>Zone 1</t>
  </si>
  <si>
    <t>Zone 2</t>
  </si>
  <si>
    <t>Zone 3</t>
  </si>
  <si>
    <t>City</t>
  </si>
  <si>
    <t>Postcode</t>
  </si>
  <si>
    <t>Cloncurry</t>
  </si>
  <si>
    <t>Queensland</t>
  </si>
  <si>
    <t>Mount Isa / Ryan</t>
  </si>
  <si>
    <r>
      <t>Khoemac</t>
    </r>
    <r>
      <rPr>
        <b/>
        <u/>
        <sz val="9.5"/>
        <color rgb="FF000000"/>
        <rFont val="Inter Light"/>
      </rPr>
      <t>a</t>
    </r>
    <r>
      <rPr>
        <b/>
        <sz val="9.5"/>
        <color rgb="FF000000"/>
        <rFont val="Inter Light"/>
      </rPr>
      <t>u</t>
    </r>
  </si>
  <si>
    <t xml:space="preserve">Gaborone, Maun, Francistown, Toteng, Sehithwa, Somelo, Komana, Bodibeng, Bothathogo and Legothwana. </t>
  </si>
  <si>
    <t xml:space="preserve">Southern, Northwest, Northeast/Central </t>
  </si>
  <si>
    <t xml:space="preserve">Kinsevere </t>
  </si>
  <si>
    <t>Lubumbashi, Kipushi, near mine communities</t>
  </si>
  <si>
    <t>Katanga</t>
  </si>
  <si>
    <t>Apurimac: provinces of Cotabambas and Grau</t>
  </si>
  <si>
    <t>• Cusco: provinces of Espinar, Velille, Paruro, Chumbivilcas
• Apurímac: province of Abancay</t>
  </si>
  <si>
    <t>Queenstown</t>
  </si>
  <si>
    <t>Tasmania</t>
  </si>
  <si>
    <t>Bridgewater / Hobart</t>
  </si>
  <si>
    <t>Mayberry / Mole Creek</t>
  </si>
  <si>
    <t>Zeehan / Granville Harbour</t>
  </si>
  <si>
    <t>Highclere / Tullah</t>
  </si>
  <si>
    <t>Strahan</t>
  </si>
  <si>
    <t>These postcodes are also included: 7256, 7275, 7305, 7307, 7310, 7315, 7316, 7320, 7322, 7325, 7330, 7331, 7466</t>
  </si>
  <si>
    <t>Note: MMG does not currently define ‘significant locations of operation’, however small exceptions to the above do exist. For example, a power supplier located in close proximity to the mine, with a registration address of the entity located in another city or province.</t>
  </si>
  <si>
    <t>Hong Kong Stock Exchange</t>
  </si>
  <si>
    <r>
      <t xml:space="preserve">The Hong Kong Stock Exchange (HKEx) takes the leading role in regulating all companies seeking admission to Hong Kong markets and supervising these companies once listed. The Hong Kong Securities and Futures Commission (the SFC) performs a lead role in market regulation and certain areas of listing regulation and a complementary role through the exercise of its statutory powers of investigation and enforcement in cases involving corporate misconduct.
HKEx’s listing-related functions are discharged by the Listing Division and the Listing Committee and fall into two broad categories: (a) the establishment and promulgation of rules (the Listing Rules) prescribing listing requirements for listing applicants and listed issuers; and (b) the fair and impartial administration of the Listing Rules. The SFC must approve all changes to the Listing Rules and policy decisions that have mandatory effect or general application.
Appendix 27 of the HKEx Listing Rules, titled the Environmental, Social and Governance (ESG) Reporting Guide, outlines all legally mandated requirements for content and data disclosures that require publication on the HKEx. In total, in 2024, there are 56 disclosure requirements.
</t>
    </r>
    <r>
      <rPr>
        <i/>
        <sz val="9.5"/>
        <color rgb="FF000000"/>
        <rFont val="Inter Light"/>
      </rPr>
      <t>Due to the integration process and different calculation methodologies employed during the year, Khoemac</t>
    </r>
    <r>
      <rPr>
        <i/>
        <u/>
        <sz val="9.5"/>
        <color rgb="FF000000"/>
        <rFont val="Inter Light"/>
      </rPr>
      <t>a</t>
    </r>
    <r>
      <rPr>
        <i/>
        <sz val="9.5"/>
        <color rgb="FF000000"/>
        <rFont val="Inter Light"/>
      </rPr>
      <t>u’s environmental data has not been disclosed for 2024. From 1 January 2025, all sustainability-related data will be reported aligned with other MMG operations.</t>
    </r>
  </si>
  <si>
    <t>KPI B1.1 - Total workforce by gender, employment type, age group and geographical region</t>
  </si>
  <si>
    <t>Permanent</t>
  </si>
  <si>
    <t>Temporary</t>
  </si>
  <si>
    <t>* Please note this data represents MMG permanent and temporary employees, including contractors.</t>
  </si>
  <si>
    <t>* Please note this data represents MMG permanent and temporary employees, not including contractors.</t>
  </si>
  <si>
    <t>KPI B1.2 - Employee turnover rate by gender, age group and geographical region</t>
  </si>
  <si>
    <t>2024 MMG Workforce Turnover Rate by Gender</t>
  </si>
  <si>
    <t xml:space="preserve">Male </t>
  </si>
  <si>
    <t>Male (rate)</t>
  </si>
  <si>
    <t>Female (rate)</t>
  </si>
  <si>
    <r>
      <t>Khoemac</t>
    </r>
    <r>
      <rPr>
        <u/>
        <sz val="9.5"/>
        <color theme="1"/>
        <rFont val="Inter"/>
      </rPr>
      <t>a</t>
    </r>
    <r>
      <rPr>
        <sz val="9.5"/>
        <color theme="1"/>
        <rFont val="Inter"/>
      </rPr>
      <t>u</t>
    </r>
  </si>
  <si>
    <t>Australia Ops</t>
  </si>
  <si>
    <t>2024 MMG Workforce Turnover Rate by Age</t>
  </si>
  <si>
    <t>KPI B3.2 - The average training hours completed per employee by gender and employee category</t>
  </si>
  <si>
    <t>KPI B8.2- Community investment spent by focus area</t>
  </si>
  <si>
    <t xml:space="preserve">KPI A2.1 - Direct and / or indirect energy consumption by type in total (kWh in ’000s) </t>
  </si>
  <si>
    <t>Direct and Indirect Energy Consumption (kWH) </t>
  </si>
  <si>
    <t xml:space="preserve">KPI A1.3 - Total hazardous waste produced (in tonnes) and, where appropriate, intensity </t>
  </si>
  <si>
    <t>Total Hazardous Waste Produced</t>
  </si>
  <si>
    <t>Dugald River </t>
  </si>
  <si>
    <t>Kinsevere </t>
  </si>
  <si>
    <t>Rosebery </t>
  </si>
  <si>
    <t>MMG Total </t>
  </si>
  <si>
    <t>Total Hazardous Waste Produced Intensity</t>
  </si>
  <si>
    <t>Las Bambas </t>
  </si>
  <si>
    <t xml:space="preserve">KPI A1.2 - Direct (Scope 1) and energy indirect (Scope 2) greenhouse gas emissions (in tonnes) and, where appropriate, intensity </t>
  </si>
  <si>
    <t>Total Scope 1 and Scope 2 Greenhouse Gas (GHG) Emissions (tonnes CO2-e)</t>
  </si>
  <si>
    <t xml:space="preserve">The table above considers only electricity as indirect emissions.
* 2022 value updated due to adjustment in calculation method (non-material).
**Included CO2, CH4, N2O, SF6, the other arent material,
***Biogenic CO2 not included,
****Source of GWP is IPCC and NGER/NGA,
*****Consolidation approach is operational control for all instances,
</t>
  </si>
  <si>
    <t>Greenhouse gas (GHG) emissions (tonnes CO2-e/’000 tonnes milled)</t>
  </si>
  <si>
    <t>GHG EMISSIONS</t>
  </si>
  <si>
    <t>*The table above includes only Scopes 1 and 2.</t>
  </si>
  <si>
    <t xml:space="preserve">KPI A1.4 - Total non-hazardous waste produced (in tonnes) and, where appropriate, intensity </t>
  </si>
  <si>
    <t>Total Non-hazardous Waste Produced</t>
  </si>
  <si>
    <t>Non-hazardous Waste Produced Intensity</t>
  </si>
  <si>
    <t xml:space="preserve">KPI A2.2 - Water consumption in total and intensity </t>
  </si>
  <si>
    <t>Water Consumption Intensity</t>
  </si>
  <si>
    <t xml:space="preserve"> Site </t>
  </si>
  <si>
    <t>MMG Total</t>
  </si>
  <si>
    <t>Total water consumption</t>
  </si>
  <si>
    <t>Mine Tailings Disclosure Table - MMG Ltd</t>
  </si>
  <si>
    <t>Overview question:
Please
a) Provide an overview of your tailngs management system, and how you manage risk
b) Confirm whether your approach to tailings management has changed or will change in light of the recent tailings disasters at Brumadinho, Mariana, Mt Polley and others. Have you, for example, reviewed all tailings storage facilities with upstream dam construction, and taken steps necessary to protect local communities and the environment e.g. buttressing, evacuation?</t>
  </si>
  <si>
    <t>a) MMG manages Tailings Storage Facilities (TSF) and Water Storage Dams as a material risk at the Enterprise level. Our TSF management processes are governed our Tailings Storage Facilities and Water Storage Dam Standard. This Standard identifies Critical Controls for the planning and construction, operation and maintenance, management of change, response management, inspection and assurance and accountabilities of dams, all of which are in line with the Australian National Committee on Large Dams (ANCOLD) requirements and meet or exceed the legal requirements of the relevant jurisdiction. MMG applies critical risk design and execution requirements that are based on risk assessment process reviewed annually by a risk control owner. These aspects focus on operating and non-operating TSFs. The risk management and control execution measures are subject to internal, external and independent audit.
b) There has been increased scrutiny of the integrity of TSFs from both within and external to industry. Recent failures of large upstream constructed dams have been the primary driver for this concern. The majority of MMGs TSFs including Las Bambas are engineered rock and earthfill structures constructed using downstream construction methods. MMG have committed to conforming to the Global Industry Standard on Tailings Management (GISTM) which has the primary intent of preventing catastrophic failure of TSFs. MMGs approach to governance of TSFs fully aligns to the GISTM, including the use of an Independent Tailings Review Boards and the empowerment of Engineer's of Record and Responsible Tailings facility Engineers at each of our TSFs. We have established Accountable Executives for all of our TSFs. We work towards continually improving our operations to further refine and strengthen our TSF controls, benchmarking them with the input from the input from our Independent Reviewers and annual performance audits as defined by ANCOLD. We have established emergency response plans at all of our TSFs.</t>
  </si>
  <si>
    <t>The remaining questions should be answered by listing all of the tailings facilities you are responsible for or associated with, per the disclosure letter of the 5th April 2019.</t>
  </si>
  <si>
    <t>1. "Tailings Dam" Name/identifier</t>
  </si>
  <si>
    <t>2. Location</t>
  </si>
  <si>
    <t xml:space="preserve">3. Ownership </t>
  </si>
  <si>
    <t xml:space="preserve">4. Status </t>
  </si>
  <si>
    <t>5. Date of initial operation</t>
  </si>
  <si>
    <t xml:space="preserve">6. Is the Dam currently operated or closed as per currently approved design? </t>
  </si>
  <si>
    <t xml:space="preserve">7. Raising method </t>
  </si>
  <si>
    <t>8. Current Maximum Height</t>
  </si>
  <si>
    <t xml:space="preserve">9. Current Tailings Storage Impoundment Volume </t>
  </si>
  <si>
    <t xml:space="preserve">10. Planned Tailings Storage Impoundment Volume in 5 years time. </t>
  </si>
  <si>
    <t>11.Most recent Independent Expert Review</t>
  </si>
  <si>
    <t xml:space="preserve">12. Do you have full and complete relevant engineering records including design, construction, operation, maintenance and/or closure. </t>
  </si>
  <si>
    <t>13. What is your hazard categorisation* of this facility, based on consequence of failure?</t>
  </si>
  <si>
    <t xml:space="preserve">14. What guideline do you follow for the classification system? </t>
  </si>
  <si>
    <t xml:space="preserve">15. Has this facility, at any point in its history, failed to be confirmed or certified as stable, or experienced notable stability concerns, as identified by an independent engineer (even if later certified as stable by the same or a different firm). </t>
  </si>
  <si>
    <t xml:space="preserve">16. Do you have internal/in house engineering specialist oversight of this facility? Or do you have external engineering support for this purpose? </t>
  </si>
  <si>
    <t xml:space="preserve">17. Has a formal analysis of the downstream impact on communities, ecosystems and critical infrastructure in the event of catastrophic failure been undertaken and to reflect final conditions? If so, when did this assessment take place? </t>
  </si>
  <si>
    <t>18. Is there a) a closure plan in place for this dam, and b) does it include long term monitoring?</t>
  </si>
  <si>
    <t>19. Have you, or do you plan to assess your tailings facilities against the impact of more regular extreme weather events as a result of climate change, e.g. over the next two years?</t>
  </si>
  <si>
    <t>20. Any other relevant information and supporting documentation. 
Please state if you have omitted any other exposure to tailings facilities through any joint ventures you may have.</t>
  </si>
  <si>
    <t xml:space="preserve">Instructions to support completion </t>
  </si>
  <si>
    <t>Please identify every tailings storage facility and identify if there are multiple dams (saddle or secondary dams) within that facility. Please provide details of these within question 20.</t>
  </si>
  <si>
    <t>Please provide Long/Lat coordinates</t>
  </si>
  <si>
    <t>Please specify: Owned and Operated, Subsidiary, JV, NOJV, as of March 2019</t>
  </si>
  <si>
    <t>Please specify: Active, Inactive/Care and Maintenance, Closed etc.
We take closed to mean: a closure plan was developed and approved by the relevant local government agency, and key stakeholders were involved in its development; a closed facility means the noted approved closure plan was fully implemented or the closure plan is in the process of being implemented. A facility that is inactive or under C&amp;M is not considered closed until such time a closure plan has been implemented.</t>
  </si>
  <si>
    <t xml:space="preserve">(date) </t>
  </si>
  <si>
    <t>Yes/No. If 'No', more information can be provided in the answer to Q20</t>
  </si>
  <si>
    <t>Note: Upstream, Centerline, Modified Centreline, Downstream, Landform, Other.</t>
  </si>
  <si>
    <t>Note: Please disclose in metres</t>
  </si>
  <si>
    <t>Note: (m3 as of March 2019)</t>
  </si>
  <si>
    <t>(m3 as planned for January 2024)</t>
  </si>
  <si>
    <t>(date) For this question we take ‘Independent’ to mean a
suitably qualified individual or team, external to the Operation, that does not direct the design or construction work for that facility.</t>
  </si>
  <si>
    <t>(Yes or No) We take the word “relevant” here to mean that you have all necessary documents to make an informed and substantiated decision on the safety of the dam, be it an old facility, or an acquisition, or legacy site. More information can be provided in your answer to Q20</t>
  </si>
  <si>
    <t>(Yes or No) We note that this will depend on factors including local legislation that are not necessarily tied to best practice. As such, and because remedial action may have been taken, a “Yes” answer may not indicate heightened risk.
Stability concerns might include toe seepage, dam movement, overtopping, spillway failure, piping etc. If yes, have appropriately designed and reviewed mitigation actions been implemented?
We also note that this question does not bear upon the appropriateness of the criteria, but rather the stewardship levels of the facility or the dam. Additional comments/information may be supplied in your answer to Q20.</t>
  </si>
  <si>
    <t>Note: Answers may be "Both".</t>
  </si>
  <si>
    <t>Note: Please answer 'yes' or 'no', and if 'yes', provide a date.</t>
  </si>
  <si>
    <t>Please answer both parts of this question (e.g. Yes and Yes)</t>
  </si>
  <si>
    <t>(Yes or No)</t>
  </si>
  <si>
    <t>Note: this may include links to annual report disclosures, further information in the public domain, guidelines or reports etc.</t>
  </si>
  <si>
    <t>Las Bambas TSF1</t>
  </si>
  <si>
    <t>14 degrees 5'20"S
72 degrees 19'2"W</t>
  </si>
  <si>
    <t>Owned and Operated</t>
  </si>
  <si>
    <t>Active</t>
  </si>
  <si>
    <t xml:space="preserve">Yes </t>
  </si>
  <si>
    <t>Downstream</t>
  </si>
  <si>
    <t>245.05 m</t>
  </si>
  <si>
    <t xml:space="preserve">264.06 Mm3 </t>
  </si>
  <si>
    <t>397.00 Mm3</t>
  </si>
  <si>
    <t>Yes</t>
  </si>
  <si>
    <t>Extreme</t>
  </si>
  <si>
    <t>ANCOLD (2019) Guidelines on Tailings Dams</t>
  </si>
  <si>
    <t>No</t>
  </si>
  <si>
    <t>Both</t>
  </si>
  <si>
    <t>Yes - December 2022</t>
  </si>
  <si>
    <t>Yes and Yes</t>
  </si>
  <si>
    <t>Hydrological assessments are updated for exteme events on an ongoing basis and results are checked back against the design during bi-annual comphrensive inspections as per ANCOLD (2012) Guidelines on Tailings Dams</t>
  </si>
  <si>
    <t>ANCOLD guidelines are used as minumum design basis, particulary ANCOLD (2019) Guidelines on Tailings Dams and Guidelines on the Consequence Categogories for Dams
GISTM
The MMG 2023 Sustainability Report contains further informaiton on tailings storage and a summary of our tailings storage facilities. Details can be found at www.mmg.com under Sustainability Reports. </t>
  </si>
  <si>
    <t>Kinsevere TSF1</t>
  </si>
  <si>
    <t>11 degrees 21'45"S
27 degrees 33'18"E</t>
  </si>
  <si>
    <t>Owned. Operated by previous owner, Anvil Mining</t>
  </si>
  <si>
    <t>Inactive</t>
  </si>
  <si>
    <t xml:space="preserve">Closed - no closure plan currently. Operation to remove tailings for processing ongoing and HL Pads constructed. </t>
  </si>
  <si>
    <t>Upstream</t>
  </si>
  <si>
    <t>12m</t>
  </si>
  <si>
    <r>
      <t>1.1Mm</t>
    </r>
    <r>
      <rPr>
        <vertAlign val="superscript"/>
        <sz val="9.5"/>
        <rFont val="Inter Light"/>
      </rPr>
      <t>3</t>
    </r>
  </si>
  <si>
    <r>
      <t>0Mm</t>
    </r>
    <r>
      <rPr>
        <vertAlign val="superscript"/>
        <sz val="9.5"/>
        <rFont val="Inter Light"/>
      </rPr>
      <t>3</t>
    </r>
  </si>
  <si>
    <t xml:space="preserve">No </t>
  </si>
  <si>
    <t>High C</t>
  </si>
  <si>
    <t>No - has experienced non-structural erosion issues</t>
  </si>
  <si>
    <t>No - Dry facility with non-saturated tailings mass</t>
  </si>
  <si>
    <t>Kinsevere TSF2</t>
  </si>
  <si>
    <t>11 degrees 22'35"S
27 degrees 34'30"E</t>
  </si>
  <si>
    <t>40m</t>
  </si>
  <si>
    <t>30Mt</t>
  </si>
  <si>
    <r>
      <t>32.0Mm</t>
    </r>
    <r>
      <rPr>
        <vertAlign val="superscript"/>
        <sz val="9.5"/>
        <rFont val="Inter Light"/>
      </rPr>
      <t>3</t>
    </r>
  </si>
  <si>
    <t>Kinsevere TSF3</t>
  </si>
  <si>
    <t>11 degrees 21'S
27 degrees 34'35'E</t>
  </si>
  <si>
    <t>32m</t>
  </si>
  <si>
    <r>
      <t>0.75Mm</t>
    </r>
    <r>
      <rPr>
        <vertAlign val="superscript"/>
        <sz val="9.5"/>
        <rFont val="Inter Light"/>
      </rPr>
      <t>3</t>
    </r>
  </si>
  <si>
    <r>
      <t>8.1Mm</t>
    </r>
    <r>
      <rPr>
        <vertAlign val="superscript"/>
        <sz val="9.5"/>
        <rFont val="Inter Light"/>
      </rPr>
      <t>3</t>
    </r>
  </si>
  <si>
    <t>Yes - April 2022</t>
  </si>
  <si>
    <t>Rosebery Bobadil Dam</t>
  </si>
  <si>
    <t>41 degrees 45'3"S
145 degrees 30'47"E</t>
  </si>
  <si>
    <t>Owned and Operated since acquisition in 2009</t>
  </si>
  <si>
    <t>Combined upstream and downstream embankment</t>
  </si>
  <si>
    <t>37m</t>
  </si>
  <si>
    <t>13.1Mm3</t>
  </si>
  <si>
    <t>16.6Mm3</t>
  </si>
  <si>
    <t>Yes - March 2023</t>
  </si>
  <si>
    <t>Rosebery 2/5 Dam</t>
  </si>
  <si>
    <t>41 degrees 47'11"S
145 degrees 32'32"E</t>
  </si>
  <si>
    <t>Active. This dam is constructed on historic tailings dams (Dam 2 operated between 1955-1973, Dam 5 operated  between 1970-1995, based on historical records, the tailings were reprocessed and these dams were used as landfill and sewage treatmeant ponds for the the town of Rosebery), and was undertaken prior to MMG ownership.</t>
  </si>
  <si>
    <t>Predominately downstream with upstream sections</t>
  </si>
  <si>
    <t>26m</t>
  </si>
  <si>
    <t xml:space="preserve">4.3Mm3 </t>
  </si>
  <si>
    <r>
      <t>5.2Mm</t>
    </r>
    <r>
      <rPr>
        <vertAlign val="superscript"/>
        <sz val="9.5"/>
        <rFont val="Inter Light"/>
      </rPr>
      <t>3</t>
    </r>
    <r>
      <rPr>
        <sz val="9.5"/>
        <rFont val="Inter Light"/>
      </rPr>
      <t xml:space="preserve"> (plus unknown exisiting)</t>
    </r>
  </si>
  <si>
    <t>High A</t>
  </si>
  <si>
    <t>Yes - July 2023</t>
  </si>
  <si>
    <t>Dugald River  TSF1</t>
  </si>
  <si>
    <t>20 degrees 13'26"S
140 degrees 07'45"E</t>
  </si>
  <si>
    <t>Downstream for future raises - currently a single stage construction</t>
  </si>
  <si>
    <t>9.90Mm3</t>
  </si>
  <si>
    <t>20.69Mm3</t>
  </si>
  <si>
    <t>Yes - December 2015</t>
  </si>
  <si>
    <r>
      <t>20</t>
    </r>
    <r>
      <rPr>
        <vertAlign val="superscript"/>
        <sz val="9.5"/>
        <rFont val="Inter Light"/>
      </rPr>
      <t>o</t>
    </r>
    <r>
      <rPr>
        <sz val="9.5"/>
        <rFont val="Inter Light"/>
      </rPr>
      <t>33'56"S
22</t>
    </r>
    <r>
      <rPr>
        <vertAlign val="superscript"/>
        <sz val="9.5"/>
        <rFont val="Inter Light"/>
      </rPr>
      <t>o</t>
    </r>
    <r>
      <rPr>
        <sz val="9.5"/>
        <rFont val="Inter Light"/>
      </rPr>
      <t>58'69"E</t>
    </r>
  </si>
  <si>
    <t>25m</t>
  </si>
  <si>
    <t xml:space="preserve">6.6Mm3. - n.b. this does not include volume stored before 2020 (2011-2014). It has been reported that this volume was minimal but I have asked for it to be determined. KCM/KP effectively started from 0 in 2020. </t>
  </si>
  <si>
    <t xml:space="preserve">17.7Mm3. as per note on current storage. </t>
  </si>
  <si>
    <t>High</t>
  </si>
  <si>
    <t>Yes - March 2025</t>
  </si>
  <si>
    <t>No and No</t>
  </si>
  <si>
    <t>TSF Hazard Categorisation - Consequence categories based on population at risk</t>
  </si>
  <si>
    <t>SEVERITY OF DAMAGE AND LOSS</t>
  </si>
  <si>
    <t>POPULATION AT RISK</t>
  </si>
  <si>
    <t>MINOR</t>
  </si>
  <si>
    <t>MEDIUM</t>
  </si>
  <si>
    <t>MAJOR</t>
  </si>
  <si>
    <t>CATASTROPHIC</t>
  </si>
  <si>
    <t>&lt;1</t>
  </si>
  <si>
    <t>Very low</t>
  </si>
  <si>
    <t>Low</t>
  </si>
  <si>
    <t>Significant</t>
  </si>
  <si>
    <t>≤1 to &lt;10</t>
  </si>
  <si>
    <t>Significant (note 2)</t>
  </si>
  <si>
    <t>High B</t>
  </si>
  <si>
    <t>≤10 to &lt;100</t>
  </si>
  <si>
    <t>≤100 to &lt;1,000</t>
  </si>
  <si>
    <t>(Note 1)</t>
  </si>
  <si>
    <t>≤1,000</t>
  </si>
  <si>
    <t>Note 1: With a PAR in excess of 100, it is unlikely that the severity of damage and loss will be “Minor”. Similarly with a PAR in excess of 1,000 it is unlikely Damages will be classified as “Medium”.</t>
  </si>
  <si>
    <t>Note 2: Change to “High C” where there is the potential of one or more lives being lost.</t>
  </si>
  <si>
    <t>The area of TSF management requires significant technical expertise and interpretation. For more information regarding consequence tables visit www.ancold.org.au</t>
  </si>
  <si>
    <t>TASK FORCE ON CLIMATE-RELATED FINANCIAL DISCLOSURES INDEX</t>
  </si>
  <si>
    <t>Disclosure</t>
  </si>
  <si>
    <t>Additional Guidance</t>
  </si>
  <si>
    <t>MMG Response</t>
  </si>
  <si>
    <t>GOVERNANCE</t>
  </si>
  <si>
    <t>Create structure for board oversight of climate-related risks and opportunities</t>
  </si>
  <si>
    <t>Formalise processes and frequency by which the board and/or board committees (e.g., audit, risk, or other committees) are informed about climate-related issues</t>
  </si>
  <si>
    <t xml:space="preserve">MMG's Board is informed of progress towards ESG KPIs on a quarterly basis, which include climate risk &amp; GHG emissions/predictions, via the Governance, Nomination, Remuneration and Sustainability (GNRS) committee. Bi-annual meetings with the MMG Board are held to discuss the MMG annual business plan, which includes MMG's progress against the Climate Strategy and associated issues. </t>
  </si>
  <si>
    <t xml:space="preserve">Document processes used for board consideration of climate-related issues when reviewing and guiding strategy, major plans of action, risk management, annual budgets, and business plans </t>
  </si>
  <si>
    <t>Climate issues are embedded within the Integrated Business Planning Framework, with specific actions associated with climate change resilience and/or decarbonisation documented in action plans, risk controls and budgets.</t>
  </si>
  <si>
    <t>Evidence of how the board monitors and oversees progress against MMG's interim reduction target, long term target and emissions reductions activities</t>
  </si>
  <si>
    <t>Quarterly meeting of the Board GNRS committee includes a standing agenda item on Sustainability KPIs, which include MMG's 2030 and 2050 climate targets, GHG emissions and site-specific initiatives. ABP climate projections include progress towards achieving interim and long term reduction targets. In addition to this a standalone, a deep-dive update and training session for the Board was delivered in late 2024 on MMG's Climate Strategy and progress towards our decarbonisation targets.</t>
  </si>
  <si>
    <t>Climate risks &amp; opportunities at management level</t>
  </si>
  <si>
    <t>Assign climate-related responsibilities to management-level positions or committees that also inform the board</t>
  </si>
  <si>
    <t xml:space="preserve">MMG's Code of Conduct and People Committe, an Executive Committee that reports to the CEO, is accountable for progress against the MMG Climate Strategy. This Committee meets 3-4 times a year and reports its progress to the GRNS Committee of the Board. The MMG Climate Strategy is owned by the General Manager Stakeholder Relations and Sustainability and the Head of Sustainability, with site General Managers each accountable for their own sites' performance against the Strategy. 
In addition, corporate level and individual asset business plans include accountabilities for climate-related actions down to the General Manager and Head/Manager level. MMG Standards and WQRs also include accountabilities. </t>
  </si>
  <si>
    <t>Draw organisational structure clearly highlighting board/management oversight of climate issues</t>
  </si>
  <si>
    <t>Organisational structure at the bottom of this page.</t>
  </si>
  <si>
    <t>Document process by which management is informed of climate issues</t>
  </si>
  <si>
    <t xml:space="preserve">Management is informed via a variety of processes which include: Strategy and Strategic Development Planning updates, annual risk process, Asset Business Planning output presentations, quarterly Sustainability presentation, including ESG KPIs update, Sustainability Materialisty Assessment, and annual Sustainability Report. </t>
  </si>
  <si>
    <t>STRATEGY</t>
  </si>
  <si>
    <t>Describe the climate related risks and opportunities the organization has identified over the short, medium, and long term.</t>
  </si>
  <si>
    <t>Describe what MMG considers to be the relevant short-, medium-, and long-term time horizons, taking into consideration the useful life of the organization’s assets and the fact that climate-related issues often manifest themselves over the medium and longer terms</t>
  </si>
  <si>
    <t>We understand that climate risks may arise in a long term horizon, that is why we assess risks from a life of mine perspective, including closure and post closure phases. We consider risks from very short (less than one year) to long term time horizons (above 50 years), as per the MMG risk standard and procedures.</t>
  </si>
  <si>
    <t xml:space="preserve">Describe the specific climate-related issues potentially arising in each time horizon (short, medium, and long term) that could have a material financial impact </t>
  </si>
  <si>
    <t xml:space="preserve">MMG sites undertake climate risk assessments yearly, including both transitional and physical risks. The material risks identified throughout our sites include:
• Damage to mining, tailings and processing facilities
• Higher or lower precipitation rates
• Increased prices of key inputs for our operations
• Increased stringency of environmental regulations
• Potential difficulties in employing low emissions technologies to reach our interim target
• Interruptions to supply chains and logistics routes (upstream and downstream)
• Increased water stress and reduced water availability during drought
Opportunities were also identified throughout sites:
• Deploy low emissions technologies to reduce emissions
• Increase in commodity demand because of the transition to a low carbon economy
• Participation in carbon markets advances net zero goal
• Talent attraction and enhancement of our corporate brand
• Increased access to renewable energy supply
• Leverage partnerships to accelerate decarbonisation
• Improved energy efficiency from operational improvements and reduced carbon footprint
The risks and opportunities were defined in each site through multidisciplinary workshops. Most risks identified are within medium to long time horizon. In LB, a physical scenario analysis was performed in 2022 evaluating precipitation and temperature in different IPCC RPCs. At a portfolio level we worked on a tailored guidance to assist our sites in developing transitional scenarios.
We yearly update climate projections for each of our sites and used key inputs from our annual integrated business planning process to project emissions. These projections guide each site’s decarbonisation roadmap.
An internal shadow carbon price was also set this year to assist our decision making and align our projects with our decarbonisation requirements.
In 2025, MMG will be undertaking a company-wide risk and opportunity assessment for climate-related impacts. The results of this will be reported in the 2025 Sustainability Report and aligned with the new IFRS S1 and S2 disclosure requirements. </t>
  </si>
  <si>
    <t>Describe the process(es) used to determine which risks and opportunities could have a material financial impact on the organization</t>
  </si>
  <si>
    <t xml:space="preserve">Operating sites annually update their climate risk register as a part of a broader annual risk process, using MMG's Risk Standard and supporting procedures. Each site has a climate risk register which the OTE Department supports them with via review and multidisciplinary workshops. Scenario analysis is beginning to be utilised to inform these risk assessments.
In 2025, MMG will be undertaking a company-wide risk and opportunity assessment for climate-related impacts. The results of this will be reported in the 2025 Sustainability Report and aligned with the new IFRS S1 and S2 disclosure requirements. </t>
  </si>
  <si>
    <t>Provide a description of  risks and opportunities by sector and/or geography, as appropriate.</t>
  </si>
  <si>
    <t xml:space="preserve">MMG has company-wide common risk exposures across climate resilience (water security, infrastructure/mine operation impacts, weather impacts on our people, supply chain resilience, logistic routes availability etc - see above for more examples) and opportunities focussed on renewable energy penetration and progressive diesel displacement. </t>
  </si>
  <si>
    <t>Describe the impact of climate-related risks and opportunities on the organization’s businesses, strategy, and financial planning.</t>
  </si>
  <si>
    <t>Discuss how identified climate-related issues have affected our businesses, strategy, and financial planning, including  the impact on businesses and strategy</t>
  </si>
  <si>
    <t>MMG's business, strategy and planning processes are responsive to climate-related issues and opportunities, both through how MMG takes into consideration potential future impacts of climate change around its operations as well as how acquisitions are prioritised based on their contribution to a lower carbon future. MMG has taken the decision to focus commodities that will contribute to a low carbon future, including copper, zinc, lead, and now nickel. We use an internal shadow carbon price to stress test our economic valuations and planned capital expenditure against potential future carbon taxes/emission trading schemes.</t>
  </si>
  <si>
    <t>Describe how climate-related issues serve as an input to our financial planning process, the time period(s) used, and how these risks and opportunities are prioritized</t>
  </si>
  <si>
    <t>An internal carbon price is applied to economic valuations and planned capital expenditure across the expected life of each asset.  Prioritisations can be made on emisson reductions traded off against carbon pricing and ROI. We are yet to develop an internal marginal carbon abatement cost curve, but may do so in the future.</t>
  </si>
  <si>
    <t>Describe climate-related scenarios  used to inform the organization’s strategy and financial planning</t>
  </si>
  <si>
    <t>MMG is still in the process of developing climate-related scenarios. Reference material was deveoped to support MMG's sites in creating appropriate transitional and physical scenarios which was published in 2023. One of MMG's objectives is to implement this process across all operating assets in 2025. Las Bambas has already performed a physical scenario assessment in 2022 which will be updated in 2025, assessing temperature, precipitation and water availability variations for each material IPCC Representative Concentration Pathway (RCP).</t>
  </si>
  <si>
    <t>Describe the resilience of MMG's strategy, taking into consideration different climate related scenarios, including a 2°C or lower scenario</t>
  </si>
  <si>
    <t>Describe how resilient our strategies are to climate-related R&amp;O, taking into consideration a transition to a low-carbon economy consistent with a 2°C or lower scenario and, scenarios consistent with increased physical climate-related risks</t>
  </si>
  <si>
    <t>MMG has developed Climate scenario reference material at a corporate level, with site-level scenarios currently under development. Las Bambas has conducted a physical scenario assessment, which resulted in limited climate change impacts expected during the current operational phase of the asset, but may influence the post closure phase.</t>
  </si>
  <si>
    <t>RISK MANAGEMENT</t>
  </si>
  <si>
    <t>Describe processes for identifying and assessing climate related risks</t>
  </si>
  <si>
    <t>Organizations should describe their risk management processes for identifying and assessing climate-related risks.
Organizations should describe whether they consider existing and emerging regulatory requirements related to climate change (e.g., limits on emissions) as well as other relevant factors considered.</t>
  </si>
  <si>
    <t xml:space="preserve">MMG has a comprehensive Risk Management Standard and Assurance Framework, which provide an annual systematic method to identify and manage material risks that can impact the achievement of MMG’s Strategy and business plans.  As part of this, each asset has developed a climate change risk register through multi-disciplinary workshops, with attendees from operations, Head Office and external expert consultants. These include both transitional/regulatory risks and physical risks. In 2025, this process will be updated with external guidance to ensure all climate-related risks have been identified and controls developed to </t>
  </si>
  <si>
    <t>Describe the processes for managing climate related risks</t>
  </si>
  <si>
    <t xml:space="preserve">Organizations should describe their processes for managing climate-related risks, including how they make decisions to mitigate, transfer, accept, or control those risks. In addition, organizations should describe their processes for prioritizing climate-related risks, including how materiality determinations are made within their organizations. </t>
  </si>
  <si>
    <t xml:space="preserve">Any material risk that has been identified through MMG's Risk Management procedure follows a well-established process to ensure appropriate management and controls are in place. The process requires that the risk is assigned a specific owner, consequences and likelihood are then assessed, after which suitable critical risk controls are determined. The implementation and effectiveness of the controls is then managed through an enterprise management system. Materiality is assessed based on the legal, safety/people, environmental and finanical consequences and anticipated likelihoods, via an industry typical risk matrix. Prioritisation then follows on from the level of materiality and timeframe to expected realisation of particular risk events, with actions included in annual buiness plans when they are necessary. </t>
  </si>
  <si>
    <t>Describe how processes for identifying, assessing, and managing climaterelated risks are integrated into MMG’s overall risk management.</t>
  </si>
  <si>
    <t>Organizations should describe how their processes for identifying, assessing, and managing climate-related risks are integrated into their overall risk management.</t>
  </si>
  <si>
    <t>Climate related risks follow the same processes as any other risk in MMG, based on the MMG Risk Management Standard and procedure. This then informs annual integrated business planning process, and are also reviewed through MMG's annual sustainability materiality assessment.</t>
  </si>
  <si>
    <t>METRICS AND TARGETS</t>
  </si>
  <si>
    <t xml:space="preserve">Organizations should consider including metrics on climate-related risks associated with water, energy, land use, and waste management where relevant and applicable.  
Where climate-related issues are material, organizations should consider describing whether and how related performance metrics are incorporated into remuneration policies. 
Where relevant, organizations should provide their internal carbon prices as well as climate-related opportunity metrics such as revenue from products and services designed for a lower-carbon economy.  </t>
  </si>
  <si>
    <r>
      <t xml:space="preserve">MMG measures climate performance through direct and indirect GHG emissions and GHG intensity per tonne of ore milled, as set out by the Hong Kong Stock Exchange's (HKEx) ESG reporting requirements More information about our metrics and targets can be found in the </t>
    </r>
    <r>
      <rPr>
        <u/>
        <sz val="9.5"/>
        <color rgb="FF000000"/>
        <rFont val="Inter Light"/>
      </rPr>
      <t>'Managing Environmental Impacts'</t>
    </r>
    <r>
      <rPr>
        <sz val="9.5"/>
        <color rgb="FF000000"/>
        <rFont val="Inter Light"/>
      </rPr>
      <t xml:space="preserve"> and </t>
    </r>
    <r>
      <rPr>
        <u/>
        <sz val="9.5"/>
        <color rgb="FF000000"/>
        <rFont val="Inter Light"/>
      </rPr>
      <t>'Climate Change Action'</t>
    </r>
    <r>
      <rPr>
        <sz val="9.5"/>
        <color rgb="FF000000"/>
        <rFont val="Inter Light"/>
      </rPr>
      <t xml:space="preserve"> tabs in this databook. MMG has also implemented a shadow carbon price to inform investment decisions. We have two different prices, one for developed and one for developing jurisdictions sitting at a range of 12 to 57 USD/tCO2e in 2023. This will be reviewed in 2025 to ensure it still meets MMG's requirements. </t>
    </r>
  </si>
  <si>
    <t>Disclose Scope 1, Scope 2, and, Scope 3 greenhouse gas (GHG) emissions, and the related risks</t>
  </si>
  <si>
    <t xml:space="preserve">Organizations should provide their Scope 1 and Scope 2 GHG emissions and, if appropriate, Scope 3 GHG emissions and the related risks.
GHG emissions should be calculated in line with the GHG Protocol methodology to allow for aggregation and comparability across organizations and jurisdictions. As appropriate, organizations should consider providing related, generally accepted industry-specific GHG efficiency ratios. </t>
  </si>
  <si>
    <r>
      <t xml:space="preserve">For detailed information regarding MMG's GHG emissions please refer to the </t>
    </r>
    <r>
      <rPr>
        <u/>
        <sz val="9.5"/>
        <color rgb="FF000000"/>
        <rFont val="Inter Light"/>
      </rPr>
      <t>'Climate Change Action'</t>
    </r>
    <r>
      <rPr>
        <sz val="9.5"/>
        <color rgb="FF000000"/>
        <rFont val="Inter Light"/>
      </rPr>
      <t xml:space="preserve"> tab.</t>
    </r>
  </si>
  <si>
    <t>Describe GHG targets</t>
  </si>
  <si>
    <t xml:space="preserve">Organizations should describe their key climate-related targets such as those related to GHG emissions, water usage, energy usage, etc., in line with anticipated regulatory requirements or market constraints or other goals. Other goals may include efficiency or financial goals, financial loss tolerances, avoided GHG emissions through the entire product life cycle, or net revenue goals for products and services designed for a lower-carbon economy.  In describing their targets, organizations should consider including the following:
‒ whether the target is absolute or intensity based,
‒ time frames over which the target applies,
‒ base year from which progress is measured, and
‒ key performance indicators used to assess progress against targets. Where not apparent, organizations should provide a description of the methodologies used to calculate targets and measures. </t>
  </si>
  <si>
    <t>GHG targets: 40% reduction in Scopes 1 and 2 by 2030 on a 2020 base year and Net zero by 2050.
Targets are absolute, not intensity based
We assess the performance by measuring the evolution of Scope 1 and 2 emissions over time.</t>
  </si>
  <si>
    <t>Emissions per cat 2024</t>
  </si>
  <si>
    <t>Emissions tCO2e</t>
  </si>
  <si>
    <t>Percentage</t>
  </si>
  <si>
    <t>Scope 1 - Fuel</t>
  </si>
  <si>
    <t>Scope 1 - Fugitive Gases</t>
  </si>
  <si>
    <t>Scope 1 - Waste</t>
  </si>
  <si>
    <t>Scope 1 - Waste Composted</t>
  </si>
  <si>
    <t>Scope 2 - Electricity</t>
  </si>
  <si>
    <t>Scope 3 - Downstream - Processing of Sold Products</t>
  </si>
  <si>
    <t>Scope 3 - Downstream transportation and distribution</t>
  </si>
  <si>
    <t>Scope 3 - Fuel and energy related activities</t>
  </si>
  <si>
    <t>Scope 3 - Scope 3 Spend-based</t>
  </si>
  <si>
    <t>Scope 3 - Upstream transportation and distribution</t>
  </si>
  <si>
    <t>Scope 3 - Downstream Waste</t>
  </si>
  <si>
    <t>TOTAL MMG</t>
  </si>
  <si>
    <t>MMG Total Emissions 2024</t>
  </si>
  <si>
    <t>Organisational Structure -  Highlighting Board &amp; Management Oversight of Climate Issues:</t>
  </si>
  <si>
    <t>International Council on Mining and Metals (ICMM) - Global Industry Standard on Tailings Management (GISTM)</t>
  </si>
  <si>
    <t xml:space="preserve">MMG is a member of the International Council on Mining and Metals (ICMM) and supports the adoption of the Global Industry Standard on Tailings Management (GISTM) by ICMM members and the broader mining industry.
MMG own and operate three Tailings Storage Facilities (TSF’s) that are classified either Extreme or Very High as per the GISTM Consequence Categories: Las Bambas TSF1, Kinsevere TSF2 and Rosebery 2/5. Our operation at Dugald River does not qualify and, as such, GISTM is currently not applicable and Dugald River has not been included in the assessment.
MMG are not currently in full conformance for all 77 Requirements of GISTM. We have prioritised conformance with the technically focussed requirements of GISTM regarding the stability and integrity of our TSF. For example, the establishment of the critical roles such as Accountable Executives, Engineers of Records, Responsible Tailings Facility Engineers and Independent Reviewers.  Each of these have been established and been in operation for several years at our TSF. We have also focused on adoption of appropriate conservative, risk-based design approaches. These processes have also been in place for many years at our facilities supported by our internal risk management and auditing functions.  In summary, no area of non-conformance presents any material safety or TSF integrity risk.
Due to the complexity of dealing with multiple communities and stakeholders at our Very High and Extreme TSF’s we require more time to be in full conformance with all GISTM requirements regarding interactions with our communities.  These interactions are currently underway and have been for some time however there is not yet sufficient documented evidence to be fully conformant with the relevant GISTM requirements. We have Action Plans in place for these Requirements that are not in full conformance and will be actively working to 100% conformance as soon as possible.
We are working to be in full conformance not only for the Very High and Extreme Category TSF but the remaining TSF’s we operate. We understand that as technology and the expectations of society and our stakeholders evolve, GISTM conformance will be a continuous effort.  We are developing platforms such as our Tailings Governance Framework to allow us to respond to changes in the future to ensure our dams always meet modern standards and societal expectations.
At MMG, the Corporate level assumes responsibility for specific criteria under certain principles. Consequently, the Corporate level has been included in the following self-assessment. </t>
  </si>
  <si>
    <r>
      <t xml:space="preserve">↑ </t>
    </r>
    <r>
      <rPr>
        <b/>
        <sz val="9.5"/>
        <rFont val="Inter Light"/>
      </rPr>
      <t>Meets</t>
    </r>
  </si>
  <si>
    <t>ICMM's GISTM Principles</t>
  </si>
  <si>
    <t>KINSEVERE
(TSF 2)</t>
  </si>
  <si>
    <t>LAS BAMBAS
(TSF 1)</t>
  </si>
  <si>
    <t>ROSEBERY
(2/5 Dam)</t>
  </si>
  <si>
    <t>PRINCIPLE 1: Respect the rights of project-affected people and meaningfully engage them at all phases of the tailings facility lifecycle, including closure.</t>
  </si>
  <si>
    <r>
      <t>1.1</t>
    </r>
    <r>
      <rPr>
        <sz val="9.5"/>
        <color rgb="FF2E2D2C"/>
        <rFont val="Inter Light"/>
      </rPr>
      <t>: Demonstrate respect for human rights in accordance with the United Nations Guiding Principles on Business  and Human Rights (UNGP), conduct human rights due diligence to inform management decisions throughout the tailings facility lifecycle and address the human rights risks of tailings facility credible failure scenarios.</t>
    </r>
  </si>
  <si>
    <t>Las Bambas is conducting a Human Rights Impact Assessment in 2024 which includes potential impacts related to tailings facility.</t>
  </si>
  <si>
    <r>
      <t>1.2</t>
    </r>
    <r>
      <rPr>
        <sz val="9.5"/>
        <rFont val="Inter Light"/>
      </rPr>
      <t>: Where a new tailings facility may impact the rights of indigenous or tribal peoples, including their land and resource rights and their right to self-determination, work to obtain and maintain Free, Prior and Informed Consent (FPIC) by demonstrating conformance to international guidance and recognised best practice frameworks.</t>
    </r>
  </si>
  <si>
    <t>If a new facility is required MMG will work to obtain Free, Prior and Informed Consent (FPIC).</t>
  </si>
  <si>
    <r>
      <t>1.3:</t>
    </r>
    <r>
      <rPr>
        <sz val="9.5"/>
        <rFont val="Inter Light"/>
      </rPr>
      <t xml:space="preserve"> Demonstrate that project-affected people are meaningfully engaged throughout the tailings facility lifecycle in building the knowledge base and in decisions that may have a bearing on public safety and the integrity of the tailings facility. The Operator shall share information to support this process.</t>
    </r>
  </si>
  <si>
    <t xml:space="preserve">Kinsevere is in the process of implementing a re-engagement plan with all new relevant stakeholders. </t>
  </si>
  <si>
    <r>
      <t xml:space="preserve">1.4: </t>
    </r>
    <r>
      <rPr>
        <sz val="9.5"/>
        <rFont val="Inter Light"/>
      </rPr>
      <t>Establish an effective operational-level, non-judicial grievance mechanism that addresses complaints and grievances of project-affected people relating to the tailings facility, and provide remedy in accordance with the UNGP.</t>
    </r>
  </si>
  <si>
    <t xml:space="preserve">PRINCIPLE 2: Develop and maintain an interdisciplinary knowledge base to support safe tailings management throughout the tailings facility lifecycle, including closure. </t>
  </si>
  <si>
    <r>
      <t>2.1:</t>
    </r>
    <r>
      <rPr>
        <sz val="9.5"/>
        <rFont val="Inter Light"/>
      </rPr>
      <t xml:space="preserve"> Develop and document knowledge about the social, environmental and local economic context of the tailings facility, using approaches aligned with international best practices. Update this knowledge at least every five years, and whenever there is a material change either to the tailings facility or to the social, environmental and local economic context. This knowledge should capture uncertainties due to climate change</t>
    </r>
  </si>
  <si>
    <r>
      <t>2.2:</t>
    </r>
    <r>
      <rPr>
        <sz val="9.5"/>
        <rFont val="Inter Light"/>
      </rPr>
      <t xml:space="preserve"> Prepare, document and update a detailed site characterisation of the tailings facility site(s) that includes data on climate, geomorphology, geology, geochemistry, hydrology and hydrogeology (surface and groundwater flow and quality), geotechnical, and seismicity. The physical and chemical properties of the tailings shall be characterised and updated regularly to account for variability in ore properties and processing.</t>
    </r>
  </si>
  <si>
    <r>
      <t>2.3</t>
    </r>
    <r>
      <rPr>
        <sz val="9.5"/>
        <rFont val="Inter Light"/>
      </rPr>
      <t xml:space="preserve"> Develop and document a breach analysis for the tailings facility using a methodology that considers credible failure modes, site conditions, and the properties of the slurry. The results of the analysis shall estimate the physical area impacted by a potential failure. When flowable materials (water and liquefiable solids) are present at tailings facilities with Consequence Classification of ‘High’, ‘Very High’ or ‘Extreme’, the results should include estimates of the physical area impacted by a potential failure, flow arrival times, depth and velocities, and depth of material deposition. Update whenever there is a material change either to the tailings facility or the physical area impacted.</t>
    </r>
  </si>
  <si>
    <r>
      <t>2.4</t>
    </r>
    <r>
      <rPr>
        <sz val="9.5"/>
        <rFont val="Inter Light"/>
      </rPr>
      <t xml:space="preserve"> In order to identify the groups most at risk, refer to the updated tailings facility breach analysis to assess and document potential human exposure and vulnerability to tailings facility credible failure scenarios. Update the assessment whenever there is a material change either to the tailings facility or to the knowledge base.</t>
    </r>
  </si>
  <si>
    <t>PRINCIPLE 3: Use all elements of the knowledge base – social, environmental, local economic and technical – to inform decisions throughout the tailings facility lifecycle, including closure. </t>
  </si>
  <si>
    <r>
      <t xml:space="preserve">3.1 </t>
    </r>
    <r>
      <rPr>
        <sz val="9.5"/>
        <rFont val="Inter Light"/>
      </rPr>
      <t>To enhance resilience to climate change, evaluate, regularly update and use climate change knowledge throughout the tailings facility lifecycle in accordance with the principles of Adaptive Management.</t>
    </r>
  </si>
  <si>
    <r>
      <t>3.2</t>
    </r>
    <r>
      <rPr>
        <sz val="9.5"/>
        <color rgb="FF000000"/>
        <rFont val="Inter Light"/>
      </rPr>
      <t xml:space="preserve"> For new tailings facilities, the Operator shall use the knowledge base and undertake a multi-criteria alternatives analysis of all feasible sites, technologies and strategies for tailings management. The goal of this analysis shall be to: (i) select an alternative that minimises risks to people and the
environment throughout the tailings facility lifecycle; and (ii) minimise the volume of tailings and water placed in external tailings facilities. This analysis shall be reviewed by the Independent Tailings Review Board (ITRB) or a senior
independent technical reviewer. For existing tailings facilities, the Operator shall periodically review and refine the tailings technologies and design, and management strategies to minimise risk and improve environmental outcomes. An exception applies to facilities that are demonstrated to be in a state of safe closure.</t>
    </r>
  </si>
  <si>
    <r>
      <t xml:space="preserve">3.3 </t>
    </r>
    <r>
      <rPr>
        <sz val="9.5"/>
        <rFont val="Inter Light"/>
      </rPr>
      <t xml:space="preserve">For new tailings facilities, use the knowledge base, including uncertainties due to climate change, to assess the social, environmental and local economic impacts of the tailings facility and its potential failure throughout its lifecycle.
Where impact assessments predict material acute or chronic impacts, the Operator shall develop, document and implement impact mitigation and management plans using the mitigation hierarchy. </t>
    </r>
  </si>
  <si>
    <r>
      <t xml:space="preserve">3.4 </t>
    </r>
    <r>
      <rPr>
        <sz val="9.5"/>
        <rFont val="Inter Light"/>
      </rPr>
      <t>Update the assessment of the social, environmental and local economic impacts to reflect a material change either to the tailings facility or to the social, environmental and local economic context. If new data indicates that the impacts from the tailings facility have changed materially, including as a
result of climate change knowledge or long-term impacts, the Operator shall update tailings facility management to reflect the new data using Adaptive Management best practices.</t>
    </r>
  </si>
  <si>
    <t xml:space="preserve">PRINCIPLE 4: Develop plans and design criteria for the tailings facility to minimise risk for all phases of its lifecycle, including closure and post-closure. </t>
  </si>
  <si>
    <r>
      <t>4.1</t>
    </r>
    <r>
      <rPr>
        <sz val="9.5"/>
        <rFont val="Inter Light"/>
      </rPr>
      <t xml:space="preserve"> Determine the consequence of failure classification of the tailings facility by assessing the downstream conditions documented in the knowledge base and selecting the classifi cation corresponding to the highest Consequence Classification for each category in Annex 2, Table 1. The assessment and
selection of the classifi cation shall be based on credible failure modes, and shall be defensible and documented.</t>
    </r>
  </si>
  <si>
    <r>
      <t xml:space="preserve">4.2 </t>
    </r>
    <r>
      <rPr>
        <sz val="9.5"/>
        <rFont val="Inter Light"/>
      </rPr>
      <t>With the objective of maintaining flexibility in the development of a new tailings facility and optimising costs while prioritising safety throughout the tailings facility lifecycle:
A. Develop preliminary designs for the tailings facility with external loading design criteria consistent with both the consequence of failure classifi cation selected based on current conditions and higher Consequence Classifications (including ‘Extreme’).
B. Informed by the range of requirements defi ned by the preliminary designs, either:
1. Implement the design for the ‘Extreme’ Consequence Classification external loading criteria; or
2. Implement the design for the current Consequence Classification criteria, or a higher one, and demonstrate that the feasibility, at a proof of concept level, to upgrade to the design for the ‘Extreme’ classifi cation criteria is maintained throughout the tailings facility lifecycle.
C. If option B.2 is implemented, review the consequence of failure classification at the time of the Dam Safety Review (DSR) and at least every fi ve years, or sooner if there is a material change in the social, environmental and local economic context, and complete the upgrade of the tailings facility to the new Consequence Classifi cation as determined by the DSR within three years. This review shall proceed until the tailings
facility has been safely closed according to this Standard.
D. The process described above shall be reviewed by the Independent Tailings Review Board (ITRB) or the senior independent technical reviewer, as appropriate for the tailings facility Consequence Classification. Subject to Requirement 4.7, Requirements 4.2.C and 4.2.D shall also apply to existing tailings facilities.</t>
    </r>
  </si>
  <si>
    <r>
      <t xml:space="preserve">4.3 </t>
    </r>
    <r>
      <rPr>
        <sz val="9.5"/>
        <rFont val="Inter Light"/>
      </rPr>
      <t xml:space="preserve">The Accountable Executive shall take the decision to adopt a design for the current Consequence Classification criteria and to maintain flexibility to upgrade the design for the highest classification criteria later in the tailings facility lifecycle. This decision shall be documented. </t>
    </r>
  </si>
  <si>
    <r>
      <t xml:space="preserve">4.4 </t>
    </r>
    <r>
      <rPr>
        <sz val="9.5"/>
        <rFont val="Inter Light"/>
      </rPr>
      <t xml:space="preserve">Select, explicitly identify and document all design criteria that are appropriate to minimise risk for all credible failure modes for all phases of the tailings facility lifecycle. </t>
    </r>
  </si>
  <si>
    <r>
      <t xml:space="preserve">4.5 </t>
    </r>
    <r>
      <rPr>
        <sz val="9.5"/>
        <rFont val="Inter Light"/>
      </rPr>
      <t>Apply design criteria, such as factors of safety for slope stability and seepage management, that consider estimated operational properties of materials and expected performance of design elements, and quality of the implementation of risk management systems. These issues should also be appropriately accounted for in designs based on deformation analyses.</t>
    </r>
  </si>
  <si>
    <r>
      <t xml:space="preserve">4.6 </t>
    </r>
    <r>
      <rPr>
        <sz val="9.5"/>
        <rFont val="Inter Light"/>
      </rPr>
      <t>Identify and address brittle failure modes with conservative design criteria, independent of trigger mechanisms, to minimise their impact on the performance of the tailings facility.</t>
    </r>
  </si>
  <si>
    <r>
      <t xml:space="preserve">4.7 </t>
    </r>
    <r>
      <rPr>
        <sz val="9.5"/>
        <rFont val="Inter Light"/>
      </rPr>
      <t>Existing tailings facilities shall conform with the Requirements under Principle 4, except for those aspects where the Engineer of Record (EOR), with review by the ITRB or a senior independent technical reviewer, determines that the upgrade of an existing tailings facility is not viable or cannot be retroactively applied. In this case, the Accountable Executive shall approve and document the implementation of measures to reduce both the probability and the consequences of a tailings facility failure in order to reduce the risk to a level as low as reasonably practicable (ALARP). The basis and timing for addressing the upgrade of existing tailings facilities shall be risk-informed and carried out as soon as reasonably practicable.</t>
    </r>
  </si>
  <si>
    <r>
      <t xml:space="preserve">4.8 </t>
    </r>
    <r>
      <rPr>
        <sz val="9.5"/>
        <rFont val="Inter Light"/>
      </rPr>
      <t>The EOR shall prepare a Design Basis Report (DBR) that details the design assumptions and criteria, including operating constraints, and that provides the basis for the design of all phases of the tailings facility lifecycle. The DBR shall be reviewed by the ITRB or senior independent technical reviewer. The EOR shall update the DBR every time there is a material change in the design assumptions, design criteria, design or the knowledge base and confirm internal consistency among these elements.</t>
    </r>
  </si>
  <si>
    <t xml:space="preserve">PRINCIPLE 5: Develop a robust design that integrates the knowledge base and minimises the risk of failure to people and the environment for all phases of the tailings facility lifecycle, including closure and post-closure. </t>
  </si>
  <si>
    <r>
      <t xml:space="preserve">5.1 </t>
    </r>
    <r>
      <rPr>
        <sz val="9.5"/>
        <rFont val="Inter Light"/>
      </rPr>
      <t>For new tailings facilities, incorporate the outcome of the multi-criteria alternatives analysis including the use of tailings technologies in the design of the tailings facility. For expansions to existing tailings facilities, investigate the potential to refine the tailings technologies and design approaches with the goal of minimising risks to people and the environment throughout the tailings facility lifecycle.</t>
    </r>
  </si>
  <si>
    <r>
      <t xml:space="preserve">5.2 </t>
    </r>
    <r>
      <rPr>
        <sz val="9.5"/>
        <rFont val="Inter Light"/>
      </rPr>
      <t>Develop a robust design that considers the technical, social, environmental and local economic context, the tailings facility Consequence Classification, site conditions, water management, mine plant operations, tailings operational and construction issues, and that demonstrates the feasibility of safe closure of the tailings facility. The design should be reviewed and updated as performance and site data become available and in response to material changes to the tailings facility or its performance.</t>
    </r>
  </si>
  <si>
    <r>
      <t xml:space="preserve">5.3 </t>
    </r>
    <r>
      <rPr>
        <sz val="9.5"/>
        <rFont val="Inter Light"/>
      </rPr>
      <t>Develop, implement and maintain a water balance model and associated water management plans for the tailings facility, taking into account the knowledge base including climate change, upstream and downstream hydrological and hydrogeological basins, the mine site, mine planning and
overall operations and the integrity of the tailings facility throughout its lifecycle. The water management programme must be designed to protect against unintentional releases.</t>
    </r>
  </si>
  <si>
    <r>
      <t xml:space="preserve">5.4 </t>
    </r>
    <r>
      <rPr>
        <sz val="9.5"/>
        <rFont val="Inter Light"/>
      </rPr>
      <t>Address all potential failure modes of the structure, its foundation, abutments, reservoir (tailings deposit and pond), reservoir rim and appurtenant structures to minimise risk to ALARP. Risk assessments must be used to inform the design.</t>
    </r>
  </si>
  <si>
    <r>
      <t xml:space="preserve">5.5 </t>
    </r>
    <r>
      <rPr>
        <sz val="9.5"/>
        <rFont val="Inter Light"/>
      </rPr>
      <t>Develop a design for each stage of construction of the tailings facility, including but not limited to start-up, partial raises and interim configurations, final raise, and all closure stages.</t>
    </r>
  </si>
  <si>
    <r>
      <t xml:space="preserve">5.6 </t>
    </r>
    <r>
      <rPr>
        <sz val="9.5"/>
        <rFont val="Inter Light"/>
      </rPr>
      <t>Design the closure phase in a manner that meets all the Requirements of the Standard with sufficient detail to demonstrate the feasibility of the closure scenario and to allow implementation of elements of the design during construction and operation as appropriate. The design should include
progressive closure and reclamation during operations.</t>
    </r>
  </si>
  <si>
    <r>
      <t xml:space="preserve">5.7 </t>
    </r>
    <r>
      <rPr>
        <sz val="9.5"/>
        <rFont val="Inter Light"/>
      </rPr>
      <t xml:space="preserve"> For a proposed new tailings facility classifi ed as ‘High’, ‘Very High’ or ‘Extreme’, the Accountable Executive shall confirm that the design satisfies ALARP and shall approve additional reasonable steps that may be taken downstream, to
further reduce potential consequences to people and the environment. The Accountable Executive shall explain and document the decisions with respect to ALARP and additional consequence reduction measures. For an existing tailings facility classifi ed as ‘High’, ‘Very High’ or ‘Extreme’, the Accountable Executive, at the time of every DSR or at least every five years, shall confirm that the design satisfi es ALARP and shall seek to identify and implement additional reasonable steps that may be taken to further reduce potential consequences to people and the environment. The Accountable Executive shall explain and document the decisions with respect to ALARP and additional consequence reduction measures, in consultation with external parties as appropriate</t>
    </r>
  </si>
  <si>
    <r>
      <t xml:space="preserve">5.8 </t>
    </r>
    <r>
      <rPr>
        <sz val="9.5"/>
        <rFont val="Inter Light"/>
      </rPr>
      <t>Where other measures to reduce the consequences of a tailings facility credible failure mode as per the breach analysis have been exhausted, and pre-emptive resettlement cannot be avoided, the Operator shall demonstrate conformance with international standards for involuntary resettlement.</t>
    </r>
  </si>
  <si>
    <t>PRINCIPLE 6: Plan, build and operate the tailings facility to manage risk at all phases of the tailings facility lifecycle, including closure and post-closure</t>
  </si>
  <si>
    <r>
      <t xml:space="preserve">6.1 </t>
    </r>
    <r>
      <rPr>
        <sz val="9.5"/>
        <rFont val="Inter Light"/>
      </rPr>
      <t>Build, operate, monitor and close the tailings facility according to the design intent at all phases of the tailings facility lifecycle, using qualified personnel and appropriate methodology, equipment and procedures, data acquisition methods, the Tailings Management System (TMS) and the overall Environmental and Social Management System (ESMS) for the mine and associated infrastructure.</t>
    </r>
  </si>
  <si>
    <t>Rosebery: The formal documentation of the Tailings Management System is currently underway.</t>
  </si>
  <si>
    <r>
      <t xml:space="preserve">6.2 </t>
    </r>
    <r>
      <rPr>
        <sz val="9.5"/>
        <rFont val="Inter Light"/>
      </rPr>
      <t>Manage the quality and adequacy of the construction and operation process by implementing Quality Control, Quality Assurance and Construction vs Design Intent Verification (CDIV). The Operator shall use the CDIV to ensure that the design intent is implemented and is still being met if the site
conditions vary from the design assumptions.</t>
    </r>
  </si>
  <si>
    <r>
      <t xml:space="preserve">6.3 </t>
    </r>
    <r>
      <rPr>
        <sz val="9.5"/>
        <rFont val="Inter Light"/>
      </rPr>
      <t>Prepare a detailed Construction Records Report (‘as-built’ report) whenever there is a material change to the tailings facility, its infrastructure or its monitoring system. The EOR and the Responsible Tailings Facility Engineer (RTFE) shall sign this report.</t>
    </r>
  </si>
  <si>
    <r>
      <t xml:space="preserve">6.4 </t>
    </r>
    <r>
      <rPr>
        <sz val="9.5"/>
        <rFont val="Inter Light"/>
      </rPr>
      <t xml:space="preserve">Develop, implement, review annually and update as required an Operations, Maintenance and Surveillance (OMS) Manual that supports effective risk management as part of the TMS. The OMS Manual should follow best practices, clearly provide the context and critical controls for safe operations,
and be reviewed for effectiveness. The RTFE shall provide access to the OMS Manual and training to all levels of personnel involved in the TMS with support from the EOR. </t>
    </r>
  </si>
  <si>
    <r>
      <t xml:space="preserve">6.5 </t>
    </r>
    <r>
      <rPr>
        <sz val="9.5"/>
        <rFont val="Inter Light"/>
      </rPr>
      <t>Implement a formal change management system that triggers the evaluation, review, approval and documentation of changes to design, construction, operation or monitoring during the tailings facility lifecycle. The change management system shall also include the requirement for the EOR to prepare a periodic Deviance Accountability Report (DAR), that provides an assessment of the cumulative impact of the changes on the risk level of the as-constructed facility. The DAR shall provide recommendations for managing risk, if necessary, and any resulting updates to the design, DBR, OMS and the monitoring programme. The DAR shall be approved by the Accountable Executive.</t>
    </r>
  </si>
  <si>
    <r>
      <t xml:space="preserve">6.6 </t>
    </r>
    <r>
      <rPr>
        <sz val="9.5"/>
        <rFont val="Inter Light"/>
      </rPr>
      <t>Include new and emerging technologies and approaches and use the evolving knowledge in the refi nement of the design, construction and operation of the tailings facility.</t>
    </r>
  </si>
  <si>
    <t>D</t>
  </si>
  <si>
    <r>
      <t xml:space="preserve">7.1 </t>
    </r>
    <r>
      <rPr>
        <sz val="9.5"/>
        <rFont val="Inter Light"/>
      </rPr>
      <t xml:space="preserve">Design, implement and operate a comprehensive and integrated performance monitoring programme for the tailings facility and its appurtenant structures as part of the TMS and for those aspects of the ESMS related to the tailings facility in accordance with the principles of Adaptive Management. </t>
    </r>
  </si>
  <si>
    <t>Kinsevere: The formal update to the Tailings Management System is currently underway.
Rosebery: The formal documentation of the Tailings Management System is currently underway.</t>
  </si>
  <si>
    <r>
      <t xml:space="preserve">7.2 </t>
    </r>
    <r>
      <rPr>
        <sz val="9.5"/>
        <rFont val="Inter Light"/>
      </rPr>
      <t>Design, implement and operate a comprehensive and integrated engineering monitoring system that is appropriate for verifying design assumptions and for monitoring potential failure modes. Full implementation of the Observational Method shall be adopted for non-brittle failure modes. Brittle failure modes are addressed by conservative design criteria.</t>
    </r>
  </si>
  <si>
    <r>
      <t xml:space="preserve">7.3 </t>
    </r>
    <r>
      <rPr>
        <sz val="9.5"/>
        <rFont val="Inter Light"/>
      </rPr>
      <t>Establish specifi c and measurable performance objectives, indicators, criteria, and performance parameters and include them in the design of the monitoring programmes that measure performance throughout the tailings facility lifecycle. Record and evaluate the data at appropriate frequencies. Based on the data obtained, update the monitoring programmes throughout the tailings facility lifecycle to confi rm that they remain effective to manage risk.</t>
    </r>
  </si>
  <si>
    <r>
      <t xml:space="preserve">7.4 </t>
    </r>
    <r>
      <rPr>
        <sz val="9.5"/>
        <rFont val="Inter Light"/>
      </rPr>
      <t>Analyse technical monitoring data at the frequency recommended by the EOR, and assess the performance of the tailings facility, clearly identifying and presenting evidence on any deviations from the expected performance and any deterioration of the performance over time. Promptly submit evidence to the EOR for review and update the risk assessment and design, if required. Performance outside the expected ranges shall be addressed promptly through Trigger Action Response Plans (TARPs) or critical controls.</t>
    </r>
  </si>
  <si>
    <r>
      <t xml:space="preserve">7.5 </t>
    </r>
    <r>
      <rPr>
        <sz val="9.5"/>
        <rFont val="Inter Light"/>
      </rPr>
      <t>Report the results of each of the monitoring programmes at the frequency required to meet company and regulatory requirements and, at a minimum, on an annual basis. The RTFE and the EOR shall review and approve the technical monitoring reports.</t>
    </r>
  </si>
  <si>
    <t>Kinsevere: Formal update to the OMS document to reflect review frequency is currently underway.</t>
  </si>
  <si>
    <t>PRINCIPLE 8: Establish policies, systems and accountabilities to support the safety and integrity of the tailings facility.</t>
  </si>
  <si>
    <r>
      <t xml:space="preserve">8.1 </t>
    </r>
    <r>
      <rPr>
        <sz val="9.5"/>
        <rFont val="Inter Light"/>
      </rPr>
      <t>The Board of Directors shall adopt and publish a policy on or commitment to the safe management of tailings facilities, to emergency preparedness and response, and to recovery after failure.</t>
    </r>
  </si>
  <si>
    <t>A corporate policy on tailings management is currenlty being updated.</t>
  </si>
  <si>
    <r>
      <t xml:space="preserve">8.2 </t>
    </r>
    <r>
      <rPr>
        <sz val="9.5"/>
        <rFont val="Inter Light"/>
      </rPr>
      <t>Establish a tailings governance framework and a performance based TMS and ensure that the ESMS and other critical systems encompass relevant aspects of the tailings facility management.</t>
    </r>
  </si>
  <si>
    <r>
      <t xml:space="preserve">8.3 </t>
    </r>
    <r>
      <rPr>
        <sz val="9.5"/>
        <rFont val="Inter Light"/>
      </rPr>
      <t>For roles with responsibility for tailings facilities, develop mechanisms such that incentive payments or performance reviews are based, at least in part, on public safety and the integrity of the tailings facility. These incentive payments shall reflect the degree to which public safety and the integrity of the tailings facility are part of the role. Long-term incentives for relevant executive managers should take tailings management into account.</t>
    </r>
  </si>
  <si>
    <r>
      <t xml:space="preserve">8.4 </t>
    </r>
    <r>
      <rPr>
        <sz val="9.5"/>
        <rFont val="Inter Light"/>
      </rPr>
      <t xml:space="preserve">Appoint one or more Accountable Executives who is/are directly answerable to the CEO on matters related to this Standard. The Accountable Executive(s) shall be accountable for the safety of tailings facilities and for avoiding or minimising the social and environmental consequences of a tailings
facility failure. The Accountable Executive(s) shall also be accountable for a programme of tailings management training, and for emergency preparedness and response. The Accountable Executive(s) must have scheduled communication with the EOR and regular communication with the Board of Directors, which can be initiated either by the Accountable Executive(s), or the Board. The Board of Directors shall document how it holds the Accountable
Executive(s) accountable. </t>
    </r>
  </si>
  <si>
    <r>
      <t xml:space="preserve">8.5 </t>
    </r>
    <r>
      <rPr>
        <sz val="9.5"/>
        <rFont val="Inter Light"/>
      </rPr>
      <t>Appoint a site-specifi c Responsible Tailings Facility Engineer (RTFE) who is accountable for the integrity of the tailings facility, who liaises with the EOR and internal teams such as operations, planning, regulatory affairs, social
performance and environment, and who has regular two-way communication with the Accountable Executive. The RTFE must be familiar with the DBR, the design report and the construction and performance of the tailings facility.</t>
    </r>
  </si>
  <si>
    <r>
      <t xml:space="preserve">8.6 </t>
    </r>
    <r>
      <rPr>
        <sz val="9.5"/>
        <rFont val="Inter Light"/>
      </rPr>
      <t>Identify appropriate qualifi cations and experience requirements for all personnel who play safety-critical roles in the operation of a tailings facility, including, but not limited to the RTFE, the EOR and the Accountable Executive. Ensure that incumbents of these roles have the identifi ed qualifications and
experience, and develop succession plans for these personnel.</t>
    </r>
  </si>
  <si>
    <t>Rosebery: Succession plan to be formally documented.</t>
  </si>
  <si>
    <r>
      <t xml:space="preserve">8.7 </t>
    </r>
    <r>
      <rPr>
        <sz val="9.5"/>
        <rFont val="Inter Light"/>
      </rPr>
      <t>For tailings facilities with Consequence Classification of ‘Very High’ or ‘Extreme’, appoint an Independent Tailings Review Board (ITRB). For all other facilities, the Operator may appoint a senior independent technical reviewer. The ITRB or the reviewer shall be appointed early in the project development process, report to the Accountable Executive and certify in writing that they follow best practices for engineers in avoiding conflicts of interest.</t>
    </r>
  </si>
  <si>
    <t>PRINCIPLE 9: Appoint and empower an engineer of record</t>
  </si>
  <si>
    <r>
      <t xml:space="preserve">9.1 </t>
    </r>
    <r>
      <rPr>
        <sz val="9.5"/>
        <rFont val="Inter Light"/>
      </rPr>
      <t>Engage an engineering fi rm with expertise and experience in the design and construction of tailings facilities of comparable complexity to provide EOR services for operating the tailings facility and for closed facilities with ‘High’, ‘Very High’ and ‘Extreme’ Consequence Classifi cation, that are in the active closure phase. Require that the fi rm nominate a senior engineer, approved by the Operator, to represent the fi rm as the EOR, and verify that the individual has the necessary experience, skills and time to fulfi l this role. Alternatively, the
Operator may appoint an in-house engineer with expertise and experience in comparable facilities as the EOR. In this instance, the EOR may delegate the design to a firm (‘Designer of Record’) but shall remain thoroughly familiar with the design in discharging their responsibilities as EOR. Whether the EOR or the DOR is in-house or external, they must be competent and have experience appropriate to the Consequence Classification and complexity of the tailings facility.</t>
    </r>
  </si>
  <si>
    <r>
      <t xml:space="preserve">9.2 </t>
    </r>
    <r>
      <rPr>
        <sz val="9.5"/>
        <rFont val="Inter Light"/>
      </rPr>
      <t>Empower the EOR through a written agreement that clearly describes their authority, role and responsibilities throughout the tailings facility lifecycle, and during change of ownership of mining properties. The written agreement must clearly describe the obligations of the Operator to the EOR, to support the effective performance of the EOR.</t>
    </r>
  </si>
  <si>
    <r>
      <t xml:space="preserve">9.3 </t>
    </r>
    <r>
      <rPr>
        <sz val="9.5"/>
        <rFont val="Inter Light"/>
      </rPr>
      <t xml:space="preserve">Establish and implement a programme to manage the quality of all engineering work, the interactions between the EOR, the RTFE and the Accountable Executive, and their involvement in the tailings facility lifecycle as necessary to confi rm that both the implementation of the design and the design intent are met. </t>
    </r>
  </si>
  <si>
    <r>
      <t xml:space="preserve">9.4 </t>
    </r>
    <r>
      <rPr>
        <sz val="9.5"/>
        <rFont val="Inter Light"/>
      </rPr>
      <t>Given its potential impact on the risks associated with a tailings facility, the selection of the EOR shall be decided by the Accountable Executive and informed, but not decided, by procurement personnel.</t>
    </r>
  </si>
  <si>
    <r>
      <t xml:space="preserve">9.5 </t>
    </r>
    <r>
      <rPr>
        <sz val="9.5"/>
        <rFont val="Inter Light"/>
      </rPr>
      <t>Where it becomes necessary to change the EOR (whether a fi rm or an in_x0002_house employee), develop a detailed plan for the comprehensive transfer of data, information, knowledge and experience with the construction procedures and materials.</t>
    </r>
  </si>
  <si>
    <t xml:space="preserve">PRINCIPLE 10: Establish and implement levels of review as part of a strong quality and risk management system for all phases of the tailings facility lifecycle, including closure. </t>
  </si>
  <si>
    <r>
      <t xml:space="preserve">10.1 </t>
    </r>
    <r>
      <rPr>
        <sz val="9.5"/>
        <rFont val="Inter Light"/>
      </rPr>
      <t>Conduct and update risk assessments with a qualifi ed multi-disciplinary team using best practice methodologies at a minimum every three years and more frequently whenever there is a material change either to the tailings facility or to the social, environmental and local economic context. Transmit risk
assessments to the ITRB or senior independent technical reviewer for review, and address with urgency all unacceptable tailings facility risks.</t>
    </r>
  </si>
  <si>
    <t>Kinsevere: Review of internal risk assessment with critical control designs and bowtie analysis underway.</t>
  </si>
  <si>
    <r>
      <t xml:space="preserve">10.2 </t>
    </r>
    <r>
      <rPr>
        <sz val="9.5"/>
        <rFont val="Inter Light"/>
      </rPr>
      <t>Conduct regular reviews of the TMS and of the components of the ESMS that refer to the tailings facility to assure the effectiveness of the management systems. Document and report the outcomes to the Accountable Executive, Board of Directors and project-affected people. The review shall be undertaken by senior technical reviewers with the appropriate qualifications, expertise and resources. For tailings facilities with ‘High’, ‘Very High’ or ‘Extreme’ Consequence Classifi cation, conduct the review at least every
three years.</t>
    </r>
  </si>
  <si>
    <r>
      <t xml:space="preserve">10.3 </t>
    </r>
    <r>
      <rPr>
        <sz val="9.5"/>
        <rFont val="Inter Light"/>
      </rPr>
      <t>Conduct internal audits to verify consistent implementation of company procedures, guidelines and corporate governance requirements consistent with the TMS and aspects of the ESMS developed to manage tailings facility risks.</t>
    </r>
  </si>
  <si>
    <r>
      <t xml:space="preserve">10.4 </t>
    </r>
    <r>
      <rPr>
        <sz val="9.5"/>
        <rFont val="Inter Light"/>
      </rPr>
      <t>The EOR or senior independent technical reviewer shall conduct tailings facility construction and performance reviews annually or more frequently, if required.</t>
    </r>
  </si>
  <si>
    <r>
      <t xml:space="preserve">10.5 </t>
    </r>
    <r>
      <rPr>
        <sz val="9.5"/>
        <rFont val="Inter Light"/>
      </rPr>
      <t>Conduct an independent DSR at least every fi ve years for tailings facilities with ‘Very High’ or ‘Extreme’ Consequence Classifi cations and at least every 10 years for all other facilities. For tailings facilities with complex conditions or performance, the ITRB may recommend more frequent DSRs. The DSR shall
include technical, operational and governance aspects of the tailings facility and shall be completed according to best practices. The DSR contractor cannot conduct consecutive DSRs on the same tailings facility and shall certify in writing that they follow best practices for engineers in avoiding conflicts of interest.</t>
    </r>
  </si>
  <si>
    <t>Kinsevere: Dam Safety Review or risk assessment underway.</t>
  </si>
  <si>
    <r>
      <t xml:space="preserve">10.6 </t>
    </r>
    <r>
      <rPr>
        <sz val="9.5"/>
        <rFont val="Inter Light"/>
      </rPr>
      <t>For tailings facilities with ‘Very High’ or ‘Extreme’ Consequence Classifi cations, the ITRB, reporting to the Accountable Executive shall provide ongoing senior independent review of the planning, siting, design, construction, operation, water and mass balance, maintenance, monitoring, performance and risk management at appropriate intervals across all phases of the tailings facility
lifecycle. For tailings facilities with other Consequence Classifi cations, this review can be done by a senior independent technical reviewer.</t>
    </r>
  </si>
  <si>
    <r>
      <t xml:space="preserve">10.7 </t>
    </r>
    <r>
      <rPr>
        <sz val="9.5"/>
        <rFont val="Inter Light"/>
      </rPr>
      <t>The amount of estimated costs for planned closure, early closure, reclamation, and post-closure of the tailings facility and its appurtenant structures shall be reviewed periodically to confi rm that adequate fi nancial capacity (including insurance, to the extent commercially reasonable) is available for such purposes throughout the tailings facility lifecycle, and the conclusions of the review shall be publicly disclosed annually. Disclosure may be made in audited financial statements or in public regulatory filings. Subject to the provisions of local or national regulations on this matter, Operators shall use best efforts to assess and take into account the capability
of an acquirer of any of its assets involving a tailings facility (through merger, acquisition, or other change in ownership) to maintain this Standard for the tailings facility lifecycle</t>
    </r>
  </si>
  <si>
    <t>PRINCIPLE 11: Develop an organisational culture that promotes learning, communication and early problem recognition.</t>
  </si>
  <si>
    <r>
      <t xml:space="preserve">11.1 </t>
    </r>
    <r>
      <rPr>
        <sz val="9.5"/>
        <rFont val="Inter Light"/>
      </rPr>
      <t>Educate personnel who have a role in any phase of the tailings facility lifecycle about how their job procedures and responsibilities relate to the prevention of a failure.</t>
    </r>
  </si>
  <si>
    <t>Kinsevere and Rosebery: Training schedule under development.</t>
  </si>
  <si>
    <r>
      <t xml:space="preserve">11.2 </t>
    </r>
    <r>
      <rPr>
        <sz val="9.5"/>
        <rFont val="Inter Light"/>
      </rPr>
      <t>Establish mechanisms that incorporate workers’ experience-based knowledge into planning, design and operations for all phases of the tailings facility lifecycle.</t>
    </r>
  </si>
  <si>
    <t>Kinsevere: Mechanism being  formalised and documented.</t>
  </si>
  <si>
    <r>
      <t xml:space="preserve">11.3 </t>
    </r>
    <r>
      <rPr>
        <sz val="9.5"/>
        <rFont val="Inter Light"/>
      </rPr>
      <t>Establish mechanisms that promote cross-functional collaboration to ensure effective data and knowledge sharing, communication and implementation of management measures to support public safety and the integrity of the tailings facility.</t>
    </r>
  </si>
  <si>
    <r>
      <t xml:space="preserve">11.4 </t>
    </r>
    <r>
      <rPr>
        <sz val="9.5"/>
        <rFont val="Inter Light"/>
      </rPr>
      <t>Identify and implement lessons from internal incident investigations and relevant external incident reports, paying particular attention to human and organisational factors.</t>
    </r>
  </si>
  <si>
    <r>
      <t xml:space="preserve">11.5 </t>
    </r>
    <r>
      <rPr>
        <sz val="9.5"/>
        <rFont val="Inter Light"/>
      </rPr>
      <t>Establish mechanisms that recognise, reward and protect from retaliation, employees and contractors who report problems or identify opportunities for improving tailings facility management. Respond in a timely manner and communicate actions taken and their outcomes.</t>
    </r>
  </si>
  <si>
    <t>PRINCIPLE 12: Establish a process for reporting and addressing concerns and implement whistleblower protections.</t>
  </si>
  <si>
    <r>
      <t xml:space="preserve">12.1 </t>
    </r>
    <r>
      <rPr>
        <sz val="9.5"/>
        <rFont val="Inter Light"/>
      </rPr>
      <t>The Accountable Executive shall establish a formal, confidential and written process to receive, investigate and promptly address concerns from employees and contractors about possible permit violations or other matters relating to regulatory compliance, public safety, tailings facility integrity or the environment.</t>
    </r>
  </si>
  <si>
    <r>
      <t xml:space="preserve">12.2 </t>
    </r>
    <r>
      <rPr>
        <sz val="9.5"/>
        <rFont val="Inter Light"/>
      </rPr>
      <t>In accordance with international best practices for whistleblower protection, the Operator shall not discharge, discriminate against, or otherwise retaliate in any way against a whistleblower who, in good faith, has reported possible permit violations or other matters relating to regulatory compliance, public safety, tailings facility integrity or the environment.</t>
    </r>
  </si>
  <si>
    <t>PRINCIPLE 13: Prepare for emergency response to tailings facility failures.</t>
  </si>
  <si>
    <r>
      <t xml:space="preserve">13.1 </t>
    </r>
    <r>
      <rPr>
        <sz val="9.5"/>
        <rFont val="Inter Light"/>
      </rPr>
      <t>As part of the TMS, use best practices and emergency response expertise to prepare and implement a site-specifi c tailings facility Emergency Preparedness and Response Plan (EPRP) based on credible flow failure scenarios and the assessment of potential consequences. Test and update the EPRP at all phases of the tailings facility lifecycle at a frequency
established in the plan, or more frequently if triggered by a material change either to the tailings facility or to the social, environmental and local economic context. Meaningfully engage with employees and contractors to inform the EPRP, and co-develop community-focused emergency preparedness measures with project-affected people.</t>
    </r>
  </si>
  <si>
    <r>
      <t xml:space="preserve">13.2 </t>
    </r>
    <r>
      <rPr>
        <sz val="9.5"/>
        <rFont val="Inter Light"/>
      </rPr>
      <t>Engage with public sector agencies, fi rst responders, local authorities and institutions and take reasonable steps to assess the capability of emergency response services to address the hazards identifi ed in the tailings facility EPRP, identify gaps in capability and use this information to support the development of a collaborative plan to improve preparedness.</t>
    </r>
  </si>
  <si>
    <t>Kinsevere: Engagement with new public sector agencies currently underway.</t>
  </si>
  <si>
    <r>
      <t xml:space="preserve">13.3 </t>
    </r>
    <r>
      <rPr>
        <sz val="9.5"/>
        <rFont val="Inter Light"/>
      </rPr>
      <t>Considering community-focused measures and public sector capacity, the Operator shall take all reasonable steps to maintain a shared state of readiness for tailings facility credible flow failure scenarios by securing resources and carrying out annual training and exercises. The Operator shall conduct emergency response simulations at a frequency established in the EPRP but at least every 3 years for tailings facilities with potential loss of life.</t>
    </r>
  </si>
  <si>
    <t>Kinsevere: Engagement with new public sector agencies currently underway.
Rosebery: Emergency response simulation scheduled for 2024.</t>
  </si>
  <si>
    <r>
      <t xml:space="preserve">13.4 </t>
    </r>
    <r>
      <rPr>
        <sz val="9.5"/>
        <rFont val="Inter Light"/>
      </rPr>
      <t>In the case of a catastrophic tailings facility failure, provide immediate response to save lives, supply humanitarian aid and minimise environmental harm.</t>
    </r>
  </si>
  <si>
    <t>PRINCIPLE 14: Prepare for long-term recovery in the event of catastrophic failure.</t>
  </si>
  <si>
    <r>
      <t xml:space="preserve">14.1 </t>
    </r>
    <r>
      <rPr>
        <sz val="9.5"/>
        <rFont val="Inter Light"/>
      </rPr>
      <t>Based on tailings facility credible flow failure scenarios and the assessment of potential consequences, take reasonable steps to meaningfully engage with public sector agencies and other organisations that would participate in medium- and long-term social and environmental post-failure response
strategies.</t>
    </r>
  </si>
  <si>
    <r>
      <t xml:space="preserve">14.2 </t>
    </r>
    <r>
      <rPr>
        <sz val="9.5"/>
        <rFont val="Inter Light"/>
      </rPr>
      <t>n the event of a catastrophic tailings facility failure, assess social, environ_x0002_mental and local economic impacts as soon as possible after people are safe and short-term survival needs have been met.</t>
    </r>
  </si>
  <si>
    <r>
      <t xml:space="preserve">14.3 </t>
    </r>
    <r>
      <rPr>
        <sz val="9.5"/>
        <rFont val="Inter Light"/>
      </rPr>
      <t xml:space="preserve">In the event of a catastrophic tailings facility failure, work with public sector agencies and other stakeholders to develop and implement reconstruction, restoration and recovery plans that address the medium- and long-term social, environmental and local economic impacts of the failure. The plans shall be disclosed if permitted by public authorities. </t>
    </r>
  </si>
  <si>
    <r>
      <t xml:space="preserve">14.4 </t>
    </r>
    <r>
      <rPr>
        <sz val="9.5"/>
        <rFont val="Inter Light"/>
      </rPr>
      <t>In the event of a catastrophic tailings facility failure, enable the participation of affected people in reconstruction, restoration and recovery works and ongoing monitoring activities.</t>
    </r>
  </si>
  <si>
    <r>
      <t xml:space="preserve">14.5 </t>
    </r>
    <r>
      <rPr>
        <sz val="9.5"/>
        <rFont val="Inter Light"/>
      </rPr>
      <t>Facilitate the monitoring and public reporting of post-failure outcomes that are aligned with the thresholds and indicators outlined in the reconstruction, restoration and recovery plans and adapt activities in response to findings and feedback.</t>
    </r>
  </si>
  <si>
    <t>PRINCIPLE 15: Publicly disclose and provide access to information about the tailings facility to support public accountability.</t>
  </si>
  <si>
    <r>
      <t xml:space="preserve">15.1 </t>
    </r>
    <r>
      <rPr>
        <sz val="9.5"/>
        <rFont val="Inter Light"/>
      </rPr>
      <t>Publish and regularly update information on the Operator’s commitment to safe tailings facility management, implementation of its tailings governance framework, its organisation-wide policies, standards or approaches to the
design, construction, monitoring and closure of tailings facilities.</t>
    </r>
  </si>
  <si>
    <r>
      <t xml:space="preserve">15.2 </t>
    </r>
    <r>
      <rPr>
        <sz val="9.5"/>
        <rFont val="Inter Light"/>
      </rPr>
      <t>Respond in a systematic and timely manner to requests from interested and affected stakeholders for additional information material to the public safety and integrity of a tailings facility. When the request for information is denied, provide an explanation to the requesting stakeholder.</t>
    </r>
  </si>
  <si>
    <r>
      <t xml:space="preserve">15.3 </t>
    </r>
    <r>
      <rPr>
        <sz val="9.5"/>
        <rFont val="Inter Light"/>
      </rPr>
      <t>Commit to cooperate in credible global transparency initiatives to create standardised, independent, industry-wide and publicly accessible databases, inventories or other information repositories about the safety and integrity of
tailings facilities.</t>
    </r>
  </si>
  <si>
    <t>Formalisation of commitment currently underway.</t>
  </si>
  <si>
    <r>
      <t xml:space="preserve">For more information, please visit: </t>
    </r>
    <r>
      <rPr>
        <i/>
        <u/>
        <sz val="9.5"/>
        <color rgb="FF2E2D2C"/>
        <rFont val="Inter Light"/>
      </rPr>
      <t>Global Industry Standard on Tailings Management</t>
    </r>
  </si>
  <si>
    <r>
      <t>To the Board of Directors of MMG Limited:
CECEP (HK) Advisory Company Limited (“</t>
    </r>
    <r>
      <rPr>
        <b/>
        <sz val="9.5"/>
        <color theme="1"/>
        <rFont val="Inter Light"/>
      </rPr>
      <t>CECEPAC (HK)</t>
    </r>
    <r>
      <rPr>
        <sz val="9.5"/>
        <color theme="1"/>
        <rFont val="Inter Light"/>
      </rPr>
      <t>” or “</t>
    </r>
    <r>
      <rPr>
        <b/>
        <sz val="9.5"/>
        <color theme="1"/>
        <rFont val="Inter Light"/>
      </rPr>
      <t>We</t>
    </r>
    <r>
      <rPr>
        <sz val="9.5"/>
        <color theme="1"/>
        <rFont val="Inter Light"/>
      </rPr>
      <t>”) has been engaged by MMG Limited (“</t>
    </r>
    <r>
      <rPr>
        <b/>
        <sz val="9.5"/>
        <color theme="1"/>
        <rFont val="Inter Light"/>
      </rPr>
      <t>MMG</t>
    </r>
    <r>
      <rPr>
        <sz val="9.5"/>
        <color theme="1"/>
        <rFont val="Inter Light"/>
      </rPr>
      <t>”) to conduct an independent limited assurance engagement on the information and data in the 2024 Sustainability Report (“</t>
    </r>
    <r>
      <rPr>
        <b/>
        <sz val="9.5"/>
        <color theme="1"/>
        <rFont val="Inter Light"/>
      </rPr>
      <t>Sustainability Report</t>
    </r>
    <r>
      <rPr>
        <sz val="9.5"/>
        <color theme="1"/>
        <rFont val="Inter Light"/>
      </rPr>
      <t>”) of MMG, which covers the period from 1 January to 31 December 2024 (“</t>
    </r>
    <r>
      <rPr>
        <b/>
        <sz val="9.5"/>
        <color theme="1"/>
        <rFont val="Inter Light"/>
      </rPr>
      <t>Reporting Period</t>
    </r>
    <r>
      <rPr>
        <sz val="9.5"/>
        <color theme="1"/>
        <rFont val="Inter Light"/>
      </rPr>
      <t xml:space="preserve">”). </t>
    </r>
  </si>
  <si>
    <t>I.	 Assurance Scope</t>
  </si>
  <si>
    <r>
      <t xml:space="preserve">CECEPAC (HK) conducted a Moderate (Limited) Type 2 assurance for the Sustainability Report in accordance with the </t>
    </r>
    <r>
      <rPr>
        <i/>
        <sz val="9.5"/>
        <color theme="1"/>
        <rFont val="Inter Light Italic"/>
      </rPr>
      <t>AA1000 AccountAbility Assurance Standard (V3)</t>
    </r>
    <r>
      <rPr>
        <sz val="9.5"/>
        <color theme="1"/>
        <rFont val="Inter Light"/>
      </rPr>
      <t xml:space="preserve"> (“</t>
    </r>
    <r>
      <rPr>
        <b/>
        <sz val="9.5"/>
        <color theme="1"/>
        <rFont val="Inter Light"/>
      </rPr>
      <t>AA1000AS V3</t>
    </r>
    <r>
      <rPr>
        <sz val="9.5"/>
        <color theme="1"/>
        <rFont val="Inter Light"/>
      </rPr>
      <t>”), and the assurance criteria were the following:
• 	International Council on Mining and Metals (“</t>
    </r>
    <r>
      <rPr>
        <b/>
        <sz val="9.5"/>
        <color theme="1"/>
        <rFont val="Inter Light"/>
      </rPr>
      <t>ICMM</t>
    </r>
    <r>
      <rPr>
        <sz val="9.5"/>
        <color theme="1"/>
        <rFont val="Inter Light"/>
      </rPr>
      <t>”) Assurance Subject Matters 1-5 (“</t>
    </r>
    <r>
      <rPr>
        <b/>
        <sz val="9.5"/>
        <color theme="1"/>
        <rFont val="Inter Light"/>
      </rPr>
      <t>Subject Matters</t>
    </r>
    <r>
      <rPr>
        <sz val="9.5"/>
        <color theme="1"/>
        <rFont val="Inter Light"/>
      </rPr>
      <t>”) and the corresponding criteria (“</t>
    </r>
    <r>
      <rPr>
        <b/>
        <sz val="9.5"/>
        <color theme="1"/>
        <rFont val="Inter Light"/>
      </rPr>
      <t>Criteria</t>
    </r>
    <r>
      <rPr>
        <sz val="9.5"/>
        <color theme="1"/>
        <rFont val="Inter Light"/>
      </rPr>
      <t xml:space="preserve">”) prescribed in the </t>
    </r>
    <r>
      <rPr>
        <i/>
        <sz val="9.5"/>
        <color theme="1"/>
        <rFont val="Inter Light Italic"/>
      </rPr>
      <t>Assurance and Validation Procedure</t>
    </r>
    <r>
      <rPr>
        <sz val="9.5"/>
        <color theme="1"/>
        <rFont val="Inter Light"/>
      </rPr>
      <t xml:space="preserve"> issued by the ICMM (“</t>
    </r>
    <r>
      <rPr>
        <b/>
        <sz val="9.5"/>
        <color theme="1"/>
        <rFont val="Inter Light"/>
      </rPr>
      <t>ICMM Procedure</t>
    </r>
    <r>
      <rPr>
        <sz val="9.5"/>
        <color theme="1"/>
        <rFont val="Inter Light"/>
      </rPr>
      <t>”), as set out in the below table:</t>
    </r>
  </si>
  <si>
    <t>Area</t>
  </si>
  <si>
    <t>ICMM Assurance Subject Matters</t>
  </si>
  <si>
    <t>Assurance Criteria</t>
  </si>
  <si>
    <t>ICMM Subject Matter 1</t>
  </si>
  <si>
    <r>
      <t>The alignment of MMG’s sustainability policies, management standards and procedures to the ICMM Principles, the corporate-level performance expectations (“</t>
    </r>
    <r>
      <rPr>
        <b/>
        <sz val="9.5"/>
        <color theme="1"/>
        <rFont val="Inter Light"/>
      </rPr>
      <t>PEs</t>
    </r>
    <r>
      <rPr>
        <sz val="9.5"/>
        <color theme="1"/>
        <rFont val="Inter Light"/>
      </rPr>
      <t>”) and corporate-level aspects of combined PEs (collectively, the “relevant PEs”) as well as mandatory requirements set out in ICMM Position Statements.</t>
    </r>
  </si>
  <si>
    <t>MMG’s reported alignment of its sustainability policies, management standards and procedures to the ICMM Principles, the relevant PEs, as well as mandatory requirements set out in the ICMM Position Statements.</t>
  </si>
  <si>
    <t>ICMM Subject Matter 2</t>
  </si>
  <si>
    <r>
      <t xml:space="preserve">MMG’s material sustainability risks and opportunities based on its own review of the business and the views and expectations of its stakeholders. Assessed with regard to the AA1000AS V3 and the </t>
    </r>
    <r>
      <rPr>
        <sz val="9.5"/>
        <color theme="1"/>
        <rFont val="Inter Light Italic"/>
      </rPr>
      <t>AA1000 AccountAbility Principles (2018)</t>
    </r>
    <r>
      <rPr>
        <sz val="9.5"/>
        <color theme="1"/>
        <rFont val="Inter Light"/>
      </rPr>
      <t xml:space="preserve"> (“</t>
    </r>
    <r>
      <rPr>
        <b/>
        <sz val="9.5"/>
        <color theme="1"/>
        <rFont val="Inter Light"/>
      </rPr>
      <t>AA1000AP 2018</t>
    </r>
    <r>
      <rPr>
        <sz val="9.5"/>
        <color theme="1"/>
        <rFont val="Inter Light"/>
      </rPr>
      <t>”).</t>
    </r>
  </si>
  <si>
    <r>
      <t>MMG’s description of the processes in place to identify and prioritise the sustainability risks and opportunities faced by the business during the Reporting Period and the outcome of these processes, and the description’s alignment with the Global Reporting Initiative (“</t>
    </r>
    <r>
      <rPr>
        <b/>
        <sz val="9.5"/>
        <color theme="1"/>
        <rFont val="Inter Light"/>
      </rPr>
      <t>GRI</t>
    </r>
    <r>
      <rPr>
        <sz val="9.5"/>
        <color theme="1"/>
        <rFont val="Inter Light"/>
      </rPr>
      <t xml:space="preserve">”) Principles of Completeness and Materiality (in GRI 1: Foundation 2021 and GRI 3: Material Topics 2021). </t>
    </r>
  </si>
  <si>
    <t>ICMM Subject 
Matter 3</t>
  </si>
  <si>
    <r>
      <t>The existence and status of implementation of management systems and approaches that MMG is using to manage a selection of the identified material sustainability risks and opportunities (“</t>
    </r>
    <r>
      <rPr>
        <b/>
        <sz val="9.5"/>
        <color theme="1"/>
        <rFont val="Inter Light"/>
      </rPr>
      <t>Selected Indicators</t>
    </r>
    <r>
      <rPr>
        <sz val="9.5"/>
        <color theme="1"/>
        <rFont val="Inter Light"/>
      </rPr>
      <t>”) and corresponding relevant metrics (“</t>
    </r>
    <r>
      <rPr>
        <b/>
        <sz val="9.5"/>
        <color theme="1"/>
        <rFont val="Inter Light"/>
      </rPr>
      <t>Performance Information</t>
    </r>
    <r>
      <rPr>
        <sz val="9.5"/>
        <color theme="1"/>
        <rFont val="Inter Light"/>
      </rPr>
      <t xml:space="preserve">”) (selected through a random double-blind process), including: 
</t>
    </r>
    <r>
      <rPr>
        <b/>
        <sz val="9.5"/>
        <color theme="1"/>
        <rFont val="Inter Light"/>
      </rPr>
      <t>1. Diversity and Inclusion
2. Responsible Water Consumption
3. Tailings and Waste Management</t>
    </r>
  </si>
  <si>
    <t xml:space="preserve">MMG’s description of the systems and approaches that MMG is using to manage the Selected Indicators in line with the requirements of GRI 3: Material Topics 2021, and MMG’s description of the status of implementation of the systems and approaches. </t>
  </si>
  <si>
    <t>ICMM Subject Matter 4</t>
  </si>
  <si>
    <t>MMG’s reported performance during the Reporting Period for the Selected Indicators.</t>
  </si>
  <si>
    <t>Performance Information for the Selected Indicators disclosed by MMG in accordance with internal policies and procedures, and reference to GRI Standards and other relevant reporting standards. Limited assurance on the reliability and accuracy of Performance Information.</t>
  </si>
  <si>
    <t>ICMM Subject Matter 5</t>
  </si>
  <si>
    <t>MMG’s prioritisation process for the selection of assets for PE validation.</t>
  </si>
  <si>
    <t>MMG’s description of the process and criteria used to identify assets for PE validation, and the outcome of this process (assets selected) during the Reporting Period.</t>
  </si>
  <si>
    <t>The following has been excluded from the assurance scope, and hence we do not express any conclusions on this information:
• 	Any information outside the Reporting Period or any other data disclosed in the Sustainability Report not included within the assurance scope;
• 	Financial data or other information already supported by existing verified documents; and
• 	Data and information in the Sustainability Report unrelated to MMG and its subsidiaries, which include MMG’s suppliers, contractors, and data or information provided by other third parties.
The scope of the assurance engagement was confined to the information provided by MMG only. Any queries regarding the contents or related matters within this assurance statement should be addressed to MMG only.</t>
  </si>
  <si>
    <t>II. 	Level of Assurance and Limitations</t>
  </si>
  <si>
    <t>A moderate level of assurance under AA1000AS V3 has been provided for this engagement. A moderate assurance is limited to evidence gathering at corporate/management levels in the organisation and a limited depth of evidence gathering at lower levels in the organisation as necessary. The absence of on-site interviews may lead to inadequate assurance of the implementation of policies learned in online interviews.</t>
  </si>
  <si>
    <t>III. 	MMG’s Responsibilities</t>
  </si>
  <si>
    <t>MMG has been responsible for the preparation and presentation of the Sustainability Report with reference to the GRI Standards, and other reporting requirements prescribed in the ICMM Principles and relevant PEs, as well as mandatory requirements set out in ICMM Position Statements. MMG has also been responsible for implementing internal control procedures to ensure that the contents of the Sustainability Report are free from material misstatement, whether due to fraud or error.</t>
  </si>
  <si>
    <t xml:space="preserve">IV. 	CECEPAC (HK)’s Responsibilities </t>
  </si>
  <si>
    <t>CECEPAC (HK) has been responsible for issuing an independent assurance statement to the Board of Directors of MMG. This independent assurance statement applies solely to express a conclusion on the assurance work in the specified scope of MMG’s Sustainability Report and does not serve any other intents or purposes.
CECEPAC (HK) has ensured that all personnel involved in the assurance work meet professional qualification, training and experience requirements, and are demonstrably competent. All results of assurance and certification audits are internally reviewed by senior staff to ensure that methodologies used in the process are sufficiently stringent and transparent.</t>
  </si>
  <si>
    <t xml:space="preserve">V. 	Independence </t>
  </si>
  <si>
    <t xml:space="preserve">CECEPAC (HK) was not involved in collecting and calculating data, nor in the preparation of this Sustainability Report. CECEPAC (HK)’s activities are independent of MMG. There is no relationship between MMG and CECEPAC (HK) beyond the contractual agreement for providing this assurance engagement as well as other third-party validation and audit engagements as part of the requirements of the ICMM.  </t>
  </si>
  <si>
    <t>VI.	 Methodology</t>
  </si>
  <si>
    <t>CECEPAC (HK)’s assurance engagement procedures were conducted with MMG personnel based in MMG’s Melbourne headquarters and the mining site in Kinsevere, and the assurance work included:
•	 Conducting interviews with management and documentation reviews to understand MMG’s approach to assessing and managing sustainability risks and opportunities, and ensuring the alignment between MMG’s internal policies and the ICMM Principles, relevant PEs and mandatory requirements set out in the ICMM Position Statements;
•	 Understanding and testing MMG’s approach to stakeholder identification, engagement, feedback collection, analysis and reporting, and MMG’s materiality assessment process for the purposes of reporting and assurance;
•	 Assessing whether the reporting and management approach for the Sustainability Report have been conducted in line with the AccountAbility Principles of Inclusivity, Materiality, Responsiveness and Impact; 
•	 Understanding and testing on a sample basis with Selected Indicators, MMG’s management system (and underlying objectives, architecture and expectations), and MMG’s adherence to management system requirements at corporate and site levels;
•	 Understanding and testing on a sample basis with Performance Information, the data measurement, collection, aggregation and reporting processes and management controls for ensuring the quality of data;
•	 Reviewing and sampling evidence used to report on Performance Information, recalculating quantitative metrics against stated methodologies and assumptions;
•	 Assessing the content in the Sustainability Report and supporting GRI Content Index against the claim that it has been prepared “with reference to” the GRI Standards;
•	 Checking representations in the Sustainability Report were consistent with conclusions reached; and
•	 Performing other procedures we deemed necessary. 
Assurance work was performed and the conclusions formed were based upon information and data provided by MMG to CECEPAC (HK), and on assumptions that the information provided was complete and accurate.</t>
  </si>
  <si>
    <t>VII.	 Conclusions</t>
  </si>
  <si>
    <t>Based on the assurance procedures undertaken and the evidence obtained, nothing has come to our attention that causes us to believe that the: 
a. 	Subject Matters have not been prepared, in all material respects, in accordance with the Criteria for the Sustainability Report; 
b.	 The Sustainability Report has not been prepared, in all material respects, in accordance with the principles of Inclusivity, Materiality, Responsiveness and Impact in the AA1000AS V3; and  
c.	 Disclosures of the Performance Information in the Sustainability Report are unreliable, inaccurate, or have not been prepared, in all material respects, in accordance with the reporting approach outlined in the Sustainability Report.</t>
  </si>
  <si>
    <t>VIII.	 Key Observations</t>
  </si>
  <si>
    <r>
      <t xml:space="preserve">The following key observations, which do not affect our conclusions expressed above, were identified during the course of the assurance engagement:
</t>
    </r>
    <r>
      <rPr>
        <b/>
        <sz val="9.5"/>
        <color rgb="FFFF0000"/>
        <rFont val="Inter Light"/>
      </rPr>
      <t>a. 	ICMM Subject Matters</t>
    </r>
    <r>
      <rPr>
        <sz val="9.5"/>
        <color theme="1"/>
        <rFont val="Inter Light"/>
      </rPr>
      <t xml:space="preserve">
</t>
    </r>
    <r>
      <rPr>
        <sz val="9.5"/>
        <color rgb="FFEE2724"/>
        <rFont val="Inter Light"/>
      </rPr>
      <t>Subject Matter 1</t>
    </r>
    <r>
      <rPr>
        <sz val="9.5"/>
        <color theme="1"/>
        <rFont val="Inter Light"/>
      </rPr>
      <t xml:space="preserve">
MMG adopted its Sustainability Framework to manage its sustainability risks and align with the ICMM Principles, relevant PEs and mandatory requirements set out in ICMM Position Statements. MMG has updated its internal ICMM Alignment Framework, mapping out the alignment between relevant sections of MMG Policies, Standards, Code of Conduct, and MMG Sustainability Framework, and the ICMM Principles, relevant PEs and Position Statements. MMG has also included tables in the Sustainability Report databook which specify information in the Sustainability Report that relate to the ICMM Principles and relevant PEs as well as mandatory requirements set out in ICMM Position Statements, and has indicated the extent of MMG’s alignment with the said ICMM reporting criteria.
</t>
    </r>
    <r>
      <rPr>
        <sz val="9.5"/>
        <color rgb="FFEE2724"/>
        <rFont val="Inter Light"/>
      </rPr>
      <t>Subject Matter 2</t>
    </r>
    <r>
      <rPr>
        <sz val="9.5"/>
        <color theme="1"/>
        <rFont val="Inter Light"/>
      </rPr>
      <t xml:space="preserve">
MMG has outlined its materiality assessment approach and process in the Sustainability Report Databook. MMG's material issues include social, economic, and environmental risks and opportunities that have the potential to affect MMG’s performance or reputation, as well as its ability to create value and deliver progress over the short, medium, and longer term. In 2024, MMG conducted desktop review, online surveys and stakeholder engagement with different internal and external stakeholders to review and reaffirm the 13 material topics of MMG for the year.
</t>
    </r>
    <r>
      <rPr>
        <sz val="9.5"/>
        <color rgb="FFEE2724"/>
        <rFont val="Inter Light"/>
      </rPr>
      <t>Subject Matter 3</t>
    </r>
    <r>
      <rPr>
        <sz val="9.5"/>
        <color theme="1"/>
        <rFont val="Inter Light"/>
      </rPr>
      <t xml:space="preserve">
MMG has a Risk Management Standard, which defines the approach to identify and manage risks that can impact the achievement of MMG’s Strategy and business plans, as well as the requirement of reporting and investigation of significant events. Site-specific risk register is developed in accordance with requirements set out in the Risk Management Standard to manage the risks. MMG has established the three lines of defence to provide three levels of assurance to ensure the implementation of management systems regarding the material sustainability risks and opportunities. The implementation of Safety, Security, Health and Environment ("SSHE") policies and measures are guided by the SSHE Performance Standard. Reporting of SSHE events is guided by the SSHE Performance Standard. The implementation of Responsible Water Consumption is guided by the SSHE Performance Standard. Similarly, Tailings and Waste Management is governed by the Tailings Management Policy and Tailings Storage Facilities and Water Storage Dams. For Diversity and Inclusion, People Policy and People Standard provide the guiding framework. At the site level, Kinsevere site has established tailored management approaches and measures to effectively address and manage the Selected Indicators.</t>
    </r>
  </si>
  <si>
    <r>
      <rPr>
        <sz val="9.5"/>
        <color rgb="FFEE2724"/>
        <rFont val="Inter Light"/>
      </rPr>
      <t>Subject Matter 4</t>
    </r>
    <r>
      <rPr>
        <sz val="9.5"/>
        <color theme="1"/>
        <rFont val="Inter Light"/>
      </rPr>
      <t xml:space="preserve">
MMG has established and executed the reporting instructions in the Work Quality Requirements and Performance Standards accordingly, as well as the internal control measures to ensure the reliability of reported data. Sites are to report on key sustainability performance data through specific software. MMG discloses topic-specific information with detailed figures and metrics, case studies, and progresses towards targets in the Sustainability Report. The Performance Information for the Selected Indicators disclosed by MMG is prepared with reference to GRI Standards.
</t>
    </r>
    <r>
      <rPr>
        <sz val="9.5"/>
        <color rgb="FFEE2724"/>
        <rFont val="Inter Light"/>
      </rPr>
      <t>Subject Matter 5</t>
    </r>
    <r>
      <rPr>
        <sz val="9.5"/>
        <color theme="1"/>
        <rFont val="Inter Light"/>
      </rPr>
      <t xml:space="preserve">
For the Reporting Period, the mining site in Kinsevere in Africa, was selected for third-party validation. There is an area of improvement for aligning with the ICMM Validation Guidance on disclosing prioritization process for third-party validation of all MMG sites, including the selection criteria, prioritization process and results, and the list of prioritized sites.
</t>
    </r>
    <r>
      <rPr>
        <b/>
        <sz val="9.5"/>
        <color rgb="FFFF0000"/>
        <rFont val="Inter Light"/>
      </rPr>
      <t>b. 	AccountAbility Principles</t>
    </r>
    <r>
      <rPr>
        <sz val="9.5"/>
        <color theme="1"/>
        <rFont val="Inter Light"/>
      </rPr>
      <t xml:space="preserve">
</t>
    </r>
    <r>
      <rPr>
        <sz val="9.5"/>
        <color rgb="FFEE2724"/>
        <rFont val="Inter Light"/>
      </rPr>
      <t>Inclusivity</t>
    </r>
    <r>
      <rPr>
        <sz val="9.5"/>
        <color theme="1"/>
        <rFont val="Inter Light"/>
      </rPr>
      <t xml:space="preserve">
MMG has identified key stakeholders and engaged them via various avenues to identify their areas of interest. MMG attaches importance to its stakeholders and has developed a set of standard working framework related to stakeholder engagement. MMG’s Social Performance Standard has defined the minimum requirements and accountabilities relating to interactions with the communities to reduce impacts, maximise benefit, and deliver on commitments based on MMG values and to respect to the local culture and traditions. At the site-level, in accordance with requirements set out in MMG’s Social Performance Standard, a site-specific Social Baseline Study and a Social Impact and Opportunities Assessment have been conducted to identify key demographic aspects, issues, and perceptions of stakeholders and interested parties of the regions and communities, while a site-specific Social Development and Community Plan has been developed to guide the implementation of socio-economic development projects and investments. In our professional opinion, MMG adheres to the principle of Inclusivity.
</t>
    </r>
    <r>
      <rPr>
        <sz val="9.5"/>
        <color rgb="FFEE2724"/>
        <rFont val="Inter Light"/>
      </rPr>
      <t>Materiality</t>
    </r>
    <r>
      <rPr>
        <sz val="9.5"/>
        <color theme="1"/>
        <rFont val="Inter Light"/>
      </rPr>
      <t xml:space="preserve">
MMG has accounted for key stakeholders’ areas of interest and, through the materiality process conducted for the Sustainability Report (described in Subject Matter 2 above), has identified, categorised, and prioritised its material sustainability risks and opportunities, and disclosed corresponding key performance indicators, measurement and performance in the Sustainability Report Databook. These material sustainability risks and opportunities are discussed in different chapters of the Sustainability Report. In our professional opinion, MMG adheres to the principle of Materiality. </t>
    </r>
  </si>
  <si>
    <r>
      <rPr>
        <sz val="9.5"/>
        <color rgb="FFEE2724"/>
        <rFont val="Inter Light"/>
      </rPr>
      <t>Responsiveness</t>
    </r>
    <r>
      <rPr>
        <sz val="9.5"/>
        <color theme="1"/>
        <rFont val="Inter Light"/>
      </rPr>
      <t xml:space="preserve">
MMG has engaged internal and external stakeholders and provided diverse channels for stakeholders to voice their concerns, needs, and expectations. At the corporate level, the material issues were reviewed and updated for disclosure to ensure that relevant information is communicated to stakeholders in a comprehensive and balanced way. At the site level, Kinsevere site has responded to stakeholder concerns in issues in accordance with MMG’s Code of Conduct and Shareholder Communication Policy. In our professional opinion, MMG adheres to the principle of Responsiveness.  
</t>
    </r>
    <r>
      <rPr>
        <sz val="9.5"/>
        <color rgb="FFEE2724"/>
        <rFont val="Inter Light"/>
      </rPr>
      <t>Impact</t>
    </r>
    <r>
      <rPr>
        <sz val="9.5"/>
        <color theme="1"/>
        <rFont val="Inter Light"/>
      </rPr>
      <t xml:space="preserve">
MMG's Risk Management Standard has set out the requirements for the identification, reporting, analysis, and control of risks and significant events, where the material risks are identified based on their consequence and likelihood. At the corporate level, MMG understands, measures, evaluates, and manages its impacts through the risk identification and management process (described in Subject Matter 3 above) besides the support of the Work Quality Requirements and Performance Standards. At the site-level, risk and impact assessments are conducted in accordance with requirements of the SSHE Performance Standard and the Social Performance Standard. In our professional opinion, MMG adheres to the principle of Impact.  </t>
    </r>
  </si>
  <si>
    <t>30 April 2025
Hong Kong</t>
  </si>
  <si>
    <t>独立审验声明</t>
  </si>
  <si>
    <r>
      <t>致五矿资源有限公司（MMG）董事会：
中国节能皓信（香港）咨询有限公司（“</t>
    </r>
    <r>
      <rPr>
        <b/>
        <sz val="9.5"/>
        <color theme="1"/>
        <rFont val="Noto Sans SC"/>
        <family val="2"/>
      </rPr>
      <t>中国节能皓信（香港）</t>
    </r>
    <r>
      <rPr>
        <sz val="9.5"/>
        <color theme="1"/>
        <rFont val="Noto Sans SC"/>
        <family val="2"/>
      </rPr>
      <t>”或“</t>
    </r>
    <r>
      <rPr>
        <b/>
        <sz val="9.5"/>
        <color theme="1"/>
        <rFont val="Noto Sans SC"/>
        <family val="2"/>
      </rPr>
      <t>我们</t>
    </r>
    <r>
      <rPr>
        <sz val="9.5"/>
        <color theme="1"/>
        <rFont val="Noto Sans SC"/>
        <family val="2"/>
      </rPr>
      <t>”）应五矿资源有限公司（“</t>
    </r>
    <r>
      <rPr>
        <b/>
        <sz val="9.5"/>
        <color theme="1"/>
        <rFont val="Noto Sans SC"/>
        <family val="2"/>
      </rPr>
      <t>MMG</t>
    </r>
    <r>
      <rPr>
        <sz val="9.5"/>
        <color theme="1"/>
        <rFont val="Noto Sans SC"/>
        <family val="2"/>
      </rPr>
      <t>”）要求，对报告期限为2024年1月1日至12月31日（“</t>
    </r>
    <r>
      <rPr>
        <b/>
        <sz val="9.5"/>
        <color theme="1"/>
        <rFont val="Noto Sans SC"/>
        <family val="2"/>
      </rPr>
      <t>报告期</t>
    </r>
    <r>
      <rPr>
        <sz val="9.5"/>
        <color theme="1"/>
        <rFont val="Noto Sans SC"/>
        <family val="2"/>
      </rPr>
      <t>”）的MMG《2024年可持续发展报告》（“</t>
    </r>
    <r>
      <rPr>
        <b/>
        <sz val="9.5"/>
        <color theme="1"/>
        <rFont val="Noto Sans SC"/>
        <family val="2"/>
      </rPr>
      <t>《可持续发展报告》</t>
    </r>
    <r>
      <rPr>
        <sz val="9.5"/>
        <color theme="1"/>
        <rFont val="Noto Sans SC"/>
        <family val="2"/>
      </rPr>
      <t xml:space="preserve">”）中的信息和数据开展了独立的有限审验。 </t>
    </r>
  </si>
  <si>
    <t>一、	审验范围</t>
  </si>
  <si>
    <r>
      <t>中国节能皓信（香港）根据AccountAbility《AA1000审验标准 V3》（“</t>
    </r>
    <r>
      <rPr>
        <b/>
        <sz val="9.5"/>
        <color theme="1"/>
        <rFont val="Noto Sans SC"/>
        <family val="2"/>
      </rPr>
      <t>AA1000AS V3</t>
    </r>
    <r>
      <rPr>
        <sz val="9.5"/>
        <color theme="1"/>
        <rFont val="Noto Sans SC"/>
        <family val="2"/>
      </rPr>
      <t>”）对可持续发展报告进行了中度（有限）类型2审验，审验标准如下：
•	国际矿业与金属理事会（“</t>
    </r>
    <r>
      <rPr>
        <b/>
        <sz val="9.5"/>
        <color theme="1"/>
        <rFont val="Noto Sans SC"/>
        <family val="2"/>
      </rPr>
      <t>ICMM</t>
    </r>
    <r>
      <rPr>
        <sz val="9.5"/>
        <color theme="1"/>
        <rFont val="Noto Sans SC"/>
        <family val="2"/>
      </rPr>
      <t>”）审验相关问题1-5（“</t>
    </r>
    <r>
      <rPr>
        <b/>
        <sz val="9.5"/>
        <color theme="1"/>
        <rFont val="Noto Sans SC"/>
        <family val="2"/>
      </rPr>
      <t>相关问题</t>
    </r>
    <r>
      <rPr>
        <sz val="9.5"/>
        <color theme="1"/>
        <rFont val="Noto Sans SC"/>
        <family val="2"/>
      </rPr>
      <t>”）和 ICMM发布的《审验及验证流程》（“</t>
    </r>
    <r>
      <rPr>
        <b/>
        <sz val="9.5"/>
        <color theme="1"/>
        <rFont val="Noto Sans SC"/>
        <family val="2"/>
      </rPr>
      <t>ICMM 流程</t>
    </r>
    <r>
      <rPr>
        <sz val="9.5"/>
        <color theme="1"/>
        <rFont val="Noto Sans SC"/>
        <family val="2"/>
      </rPr>
      <t>”）中规定的相应标准（“</t>
    </r>
    <r>
      <rPr>
        <b/>
        <sz val="9.5"/>
        <color theme="1"/>
        <rFont val="Noto Sans SC"/>
        <family val="2"/>
      </rPr>
      <t>标准</t>
    </r>
    <r>
      <rPr>
        <sz val="9.5"/>
        <color theme="1"/>
        <rFont val="Noto Sans SC"/>
        <family val="2"/>
      </rPr>
      <t>”），如下表所述：</t>
    </r>
  </si>
  <si>
    <t>范畴</t>
  </si>
  <si>
    <t>ICMM审验相关问题</t>
  </si>
  <si>
    <t>审验标准</t>
  </si>
  <si>
    <t>ICMM相关问题1</t>
  </si>
  <si>
    <r>
      <t>MMG 的可持续发展政策、管理标准和程序与 ICMM 原则、公司层面的绩效预期 (“</t>
    </r>
    <r>
      <rPr>
        <b/>
        <sz val="9.5"/>
        <color theme="1"/>
        <rFont val="Noto Sans SC"/>
        <family val="2"/>
      </rPr>
      <t>PE</t>
    </r>
    <r>
      <rPr>
        <sz val="9.5"/>
        <color theme="1"/>
        <rFont val="Noto Sans SC"/>
        <family val="2"/>
      </rPr>
      <t>”) 和合并PEs的公司层面方面（统称“</t>
    </r>
    <r>
      <rPr>
        <b/>
        <sz val="9.5"/>
        <color theme="1"/>
        <rFont val="Noto Sans SC"/>
        <family val="2"/>
      </rPr>
      <t>相关 PE</t>
    </r>
    <r>
      <rPr>
        <sz val="9.5"/>
        <color theme="1"/>
        <rFont val="Noto Sans SC"/>
        <family val="2"/>
      </rPr>
      <t>”）以及《ICMM立场声明》中规定的强制性要求的一致性。</t>
    </r>
  </si>
  <si>
    <t>MMG汇报的可持续发展政策、管理标准和流程与 ICMM 原则、相关 PE以及《ICMM 立场声明》中规定的强制性要求的一致性。</t>
  </si>
  <si>
    <t>ICMM相关问题2</t>
  </si>
  <si>
    <r>
      <t>基于对业务的回顾以及利益相关方的观点和期望，MMG的重大可持续性风险与机遇。根据AA1000AS V3和《AA1000审验原则（2018）》（“</t>
    </r>
    <r>
      <rPr>
        <b/>
        <sz val="9.5"/>
        <color theme="1"/>
        <rFont val="Noto Sans SC"/>
        <family val="2"/>
      </rPr>
      <t>AA1000AP 2018</t>
    </r>
    <r>
      <rPr>
        <sz val="9.5"/>
        <color theme="1"/>
        <rFont val="Noto Sans SC"/>
        <family val="2"/>
      </rPr>
      <t>”）加以评估。</t>
    </r>
  </si>
  <si>
    <r>
      <t>MMG 对用于识别和优先考虑报告期内企业面临的可持续发展风险和机遇的流程以及这些流程的结果的描述，以及全球报告倡议组织 (“</t>
    </r>
    <r>
      <rPr>
        <b/>
        <sz val="9.5"/>
        <color theme="1"/>
        <rFont val="Noto Sans SC"/>
        <family val="2"/>
      </rPr>
      <t>GRI</t>
    </r>
    <r>
      <rPr>
        <sz val="9.5"/>
        <color theme="1"/>
        <rFont val="Noto Sans SC"/>
        <family val="2"/>
      </rPr>
      <t>”) 的完整性和重要性原则的一致性（在 GRI 1：基础 2021 和 GRI 3：实质性议题 2021 中）。</t>
    </r>
  </si>
  <si>
    <t>ICMM相关问题3</t>
  </si>
  <si>
    <r>
      <t>MMG用于管理选定的重大可持续发展风险与机遇（“</t>
    </r>
    <r>
      <rPr>
        <b/>
        <sz val="9.5"/>
        <color theme="1"/>
        <rFont val="Noto Sans SC"/>
        <family val="2"/>
      </rPr>
      <t>选定指标</t>
    </r>
    <r>
      <rPr>
        <sz val="9.5"/>
        <color theme="1"/>
        <rFont val="Noto Sans SC"/>
        <family val="2"/>
      </rPr>
      <t>”）以及相应的相关指标（“</t>
    </r>
    <r>
      <rPr>
        <b/>
        <sz val="9.5"/>
        <color theme="1"/>
        <rFont val="Noto Sans SC"/>
        <family val="2"/>
      </rPr>
      <t>绩效信息</t>
    </r>
    <r>
      <rPr>
        <sz val="9.5"/>
        <color theme="1"/>
        <rFont val="Noto Sans SC"/>
        <family val="2"/>
      </rPr>
      <t xml:space="preserve">”）（通过随机双盲流程选择）所使用的体系与方法的实施现状包括： 
</t>
    </r>
    <r>
      <rPr>
        <b/>
        <sz val="9.5"/>
        <color theme="1"/>
        <rFont val="Noto Sans SC"/>
        <family val="2"/>
      </rPr>
      <t>1.	多元化与包容性
2.	负责任用水
3.	尾矿及废弃物管理</t>
    </r>
  </si>
  <si>
    <t>MMG 根据 GRI 3：实质性议题 2021 的要求对 MMG 用于管理选定指标的系统和方法的描述，以及 MMG 对系统和方法实施状态的描述。</t>
  </si>
  <si>
    <t>ICMM相关问题4</t>
  </si>
  <si>
    <t>MMG报告的选定指标在报告期内的绩效。</t>
  </si>
  <si>
    <t>MMG 根据内部政策和程序披露的选定指标的绩效信息，并参考 GRI 标准和其他相关报告标准。对绩效信息的可靠性和准确性开展有限审验。</t>
  </si>
  <si>
    <t>ICMM相关问题5</t>
  </si>
  <si>
    <t xml:space="preserve">MMG 为 PE 验证选择资产的优次排序流程。 </t>
  </si>
  <si>
    <t>MMG 对用于识别 PE 验证资产的流程和标准的描述，以及报告期内该流程的结果（选定的资产）。</t>
  </si>
  <si>
    <t>审验范围不含以下内容，我们不对下列信息得出任何结论：
•	报告期以外的任何信息，或《可持续发展报告》中披露而不包括在审验范围内的任何其他数据；
•	现有验证文件已经证明的财务数据或其他信息；以及
•	《可持续发展报告》中与MMG及其子公司（包括MMG的供应商、承包商）无关的数据和信息，以及其他第三方提供的数据或信息。
审验范围仅限于MMG提供的信息。任何有关本审验声明内容或相关事项的询问，应只针对MMG提出。</t>
  </si>
  <si>
    <t>二、	审验和限制级别</t>
  </si>
  <si>
    <t>本次审验是根据AA1000AS V3开展的中度审验。中度审验仅针对在组织的公司/管理层收集的证据，必要时也针对组织较低层面收集的有限证据。由于没有开展现场访谈，可能导致对于在线上访谈中了解到的政策的执行情况等事项得不到充分的保证。</t>
  </si>
  <si>
    <t>三、	MMG的职责</t>
  </si>
  <si>
    <t>MMG负责参考《GRI标准》和ICMM原则和相关PE中规定的其他报告要求，以及 《ICMM 立场声明》中规定的强制性要求，编制和提交《可持续发展报告》。MMG还负责实施内部控制程序，以确保《可持续发展报告》的内容不存在因欺骗或错误导致的重大失实陈述。</t>
  </si>
  <si>
    <t xml:space="preserve">四、	中国节能皓信（香港）的职责 </t>
  </si>
  <si>
    <t>中国节能皓信（香港）负责向MMG董事会发布独立审验声明。该独立审验声明仅针对MMG《可持续发展报告》特定范围的审验工作得出结论，除此之外不适用于任何其他意图或目的。
中国节能皓信（香港）负责确保参与审验工作的所有人员符合专业资格、培训和经验要求，并且表现出足够的能力。中国节能皓信（香港）的高级职员负责对审验和认证审计的所有结果进行内部审核，以确保流程中使用的方法足够严谨和透明。</t>
  </si>
  <si>
    <t>五、	独立性</t>
  </si>
  <si>
    <t>中国节能皓信（香港）不参与数据的收集和计算，也不参与《可持续发展报告》的编制。中国节能皓信（香港）的活动独立于MMG。除根据合同条款提供本次审验业务，以及作为 ICMM要求一部分的其他第三方验证业务外，中国节能皓信（香港）与MMG之间无任何关系。</t>
  </si>
  <si>
    <t>六、	方法</t>
  </si>
  <si>
    <t>中国节能皓信（香港）和MMG墨尔本总部以及Kinsevere矿山人员开展了审验，审验工作包括：
•	与管理人员访谈并进行文件审查，以了解MMG评估和管理可持续性风险与机遇的方法，并确保MMG内部政策与ICMM 原则，相关PE以及《ICMM立场声明》中规定的强制性要求相一致；
•	了解和测试MMG在利益相关方确定、沟通、收集反馈及分析和报告方面采用的方法，以及MMG在报告和审验方面的实质性议题评估流程；
•	评估《可持续发展报告》的报告和管理方法是否符合AccountAbility中的包容性、实质性、回应性及影响性原则；
•	利用选定指标，通过样本来理解并测试MMG管理体系（以及基本目标、架构和期望）以及MMG在企业和矿山层面对管理体系要求的遵守情况；
•	利用绩效信息，通过样本来理解并测试数据的测量、收集、汇总和报告流程，以及理解和测试用于确保数据质量的管理控制措施；
•	审查和抽样用于报告绩效信息的证据，根据既定方法和假设重新计算量化指标；
•	评估《可持续发展报告》中的内容，并根据MMG宣称在编制报告时所“参考”的《GRI标准》的GRI内容索引；
•	核查《可持续发展报告》中的陈述与结论是否一致；以及
•	执行我们认为必要的其他程序。
中国节能皓信（香港）的审验工作和得出的结论基于MMG提供的信息和数据，并且假设MMG提供的信息完整且准确。</t>
  </si>
  <si>
    <t>七、	结论</t>
  </si>
  <si>
    <t>根据所执行的审验程序和所获得的证据，未有任何事项引起我们注意并使我们认为：
a)	在任何实质性方面，《可持续发展报告》中的相关问题未有按标准进行编制；
b)	在任何实质性方面，《可持续发展报告》未有根据AA1000AS V3的包容性、实质性、回应性及影响性原则进行编制；
c)	《可持续发展报告》中披露的绩效信息不可靠、不准确或尚未编制，或在任何实质性方面未有根据《可持续发展报告》中概述的报告方法编制。</t>
  </si>
  <si>
    <t>八、	关键意见</t>
  </si>
  <si>
    <r>
      <t xml:space="preserve">以下是审验过程中确定的关键意见，这些意见并不影响我们的上述结论。
</t>
    </r>
    <r>
      <rPr>
        <b/>
        <sz val="9.5"/>
        <color rgb="FFFF0000"/>
        <rFont val="Noto Sans SC"/>
        <family val="2"/>
      </rPr>
      <t>a.	ICMM 相关问题</t>
    </r>
    <r>
      <rPr>
        <sz val="9.5"/>
        <color theme="1"/>
        <rFont val="Noto Sans SC"/>
        <family val="2"/>
      </rPr>
      <t xml:space="preserve">
</t>
    </r>
    <r>
      <rPr>
        <sz val="9.5"/>
        <color rgb="FFEE2724"/>
        <rFont val="Noto Sans SC"/>
        <family val="2"/>
      </rPr>
      <t>相关问题1</t>
    </r>
    <r>
      <rPr>
        <sz val="9.5"/>
        <color theme="1"/>
        <rFont val="Noto Sans SC"/>
        <family val="2"/>
      </rPr>
      <t xml:space="preserve">
MMG采用了可持续发展框架来管理其可持续性风险，并与ICMM原则、相关PE以及《ICMM立场声明》中规定的强制性要求保持一致。MMG已更新其内部的ICMM协调框架，梳理了MMG的政策、标准、《行为准则》和可持续发展框架的相关章节与ICMM原则、相关PE和《ICMM立场声明》的对应关系。MMG还在《可持续发展报告》数据册中包含了表格，明确指出《可持续发展报告》中与ICMM原则、相关PE以及《ICMM立场声明》中规定的强制性要求相关的信息，并表明MMG与上述ICMM汇报准则的一致程度。
</t>
    </r>
    <r>
      <rPr>
        <sz val="9.5"/>
        <color rgb="FFEE2724"/>
        <rFont val="Noto Sans SC"/>
        <family val="2"/>
      </rPr>
      <t>相关问题2</t>
    </r>
    <r>
      <rPr>
        <sz val="9.5"/>
        <color theme="1"/>
        <rFont val="Noto Sans SC"/>
        <family val="2"/>
      </rPr>
      <t xml:space="preserve">
MMG在《可持续发展报告》数据册中概述了其重要性评估方法和过程。MMG的实质性议题包括社会、经济和环境风险与机遇，这些风险和机遇可能会影响MMG的绩效或声誉，以及MMG在短期、中期和长期内创造价值和实现进步的能力。2024年，MMG通过案头研究、在线调查以及与各内部和外部利益相关方沟通，审查并确认了MMG本年度的13个实质性议题。
</t>
    </r>
    <r>
      <rPr>
        <sz val="9.5"/>
        <color rgb="FFEE2724"/>
        <rFont val="Noto Sans SC"/>
        <family val="2"/>
      </rPr>
      <t>相关问题3</t>
    </r>
    <r>
      <rPr>
        <sz val="9.5"/>
        <color theme="1"/>
        <rFont val="Noto Sans SC"/>
        <family val="2"/>
      </rPr>
      <t xml:space="preserve">
MMG已制定《风险管理标准》，该标准针对可能影响MMG战略和业务计划的实现的风险之识别和管理提供定义，以及定义重大事件的报告和调查要求。针对特定矿山的风险登记册已根据《风险管理标准》制定，以管理风险。MMG已建立了三道防线，以提供三个级别的保证，确保重大可持续发展风险和机遇管理机制的实施。MMG根据《安全、安保、健康和环境（“SSHE”）绩效标准》实施SSHE政策和措施。SSHE事件的报告根据《SSHE绩效标准》进行。负责任用水的实施由《SSHE绩效标准》指导。同样，尾矿及废弃物管理由《尾矿管理政策》以及《尾矿储存设施和蓄水坝》规范管理。对于多元化与包容性，《人员政策》和《人员标准》提供了指导框架。在矿山层面，Kinsevere矿山已制定了针对性的管理方法和措施，以有效应对和管理选定指标。</t>
    </r>
  </si>
  <si>
    <r>
      <rPr>
        <sz val="9.5"/>
        <color rgb="FFEE2724"/>
        <rFont val="Noto Sans SC"/>
        <family val="2"/>
      </rPr>
      <t>相关问题4</t>
    </r>
    <r>
      <rPr>
        <sz val="9.5"/>
        <color theme="1"/>
        <rFont val="Noto Sans SC"/>
        <family val="2"/>
      </rPr>
      <t xml:space="preserve">
MMG已制定并执行《工作质量要求》和《绩效标准》中的报告指引以及内部控制措施，以确保报告数据的可靠性。矿山通过特定软件报告可持续发展关键绩效数据。MMG在《可持续发展报告》中披露特定主题的信息，包括详细的图表和指标、案例研究以及目标的进展情况。MMG所披露的选定指标绩效信息参照GRI标准编制。
</t>
    </r>
    <r>
      <rPr>
        <sz val="9.5"/>
        <color rgb="FFEE2724"/>
        <rFont val="Noto Sans SC"/>
        <family val="2"/>
      </rPr>
      <t>相关问题5</t>
    </r>
    <r>
      <rPr>
        <sz val="9.5"/>
        <color theme="1"/>
        <rFont val="Noto Sans SC"/>
        <family val="2"/>
      </rPr>
      <t xml:space="preserve">
报告期内，非洲的Kinsevere矿山被选中进行第三方验证。在披露所有MMG矿场的第三方验证优次排序流程方面，MMG存在改进的空间以符合《ICMM验证指南》的要求，包括披露选择准则、优先排序流程及结果，以及矿场优次排列清单。
</t>
    </r>
    <r>
      <rPr>
        <b/>
        <sz val="9.5"/>
        <color rgb="FFFF0000"/>
        <rFont val="Noto Sans SC"/>
        <family val="2"/>
      </rPr>
      <t>b.	AccountAbility 原则</t>
    </r>
    <r>
      <rPr>
        <sz val="9.5"/>
        <color theme="1"/>
        <rFont val="Noto Sans SC"/>
        <family val="2"/>
      </rPr>
      <t xml:space="preserve">
</t>
    </r>
    <r>
      <rPr>
        <sz val="9.5"/>
        <color rgb="FFEE2724"/>
        <rFont val="Noto Sans SC"/>
        <family val="2"/>
      </rPr>
      <t>包容性</t>
    </r>
    <r>
      <rPr>
        <sz val="9.5"/>
        <color theme="1"/>
        <rFont val="Noto Sans SC"/>
        <family val="2"/>
      </rPr>
      <t xml:space="preserve">
MMG已识别关键利益相关方，并通过多种渠道与其沟通以了解其关注领域。MMG高度重视利益相关方，并制定了一套标准化的利益相关方参与工作框架。MMG的《社会绩效标准》定义了与社区互动有关的最低要求和问责制，以减少影响、将效益最大化、履行基于MMG价值观的承诺，以及尊重当地文化和传统。在矿山层面，根据MMG《社会绩效标准》中规定的要求，进行了针对特定矿山的社会基线研究和社会影响与机会评估，以识别区域和社区内利益相关方及关注方的关键人口范畴、事宜和看法，并制定《社会发展和社区计划》，引导社会经济发展项目和投资的实施。我们的专业意见认为，MMG符合包容性原则。 
</t>
    </r>
    <r>
      <rPr>
        <sz val="9.5"/>
        <color rgb="FFEE2724"/>
        <rFont val="Noto Sans SC"/>
        <family val="2"/>
      </rPr>
      <t>实质性</t>
    </r>
    <r>
      <rPr>
        <sz val="9.5"/>
        <color theme="1"/>
        <rFont val="Noto Sans SC"/>
        <family val="2"/>
      </rPr>
      <t xml:space="preserve">
MMG考虑了主要利益相关方的兴趣领域，并通过为《可持续发展报告》开展的实质性议题评估流程（如上文相关问题2中 所述）确定、梳理并排列了重大可持续发展风险和机遇，并在《可持续发展报告》数据册中披露了相应的关键绩效指标。这些重大可持续性风险和机遇已《可持续发展报告》的不同章节中进行了讨论。我们的专业意见认为，MMG符合实质性原则。 </t>
    </r>
  </si>
  <si>
    <r>
      <rPr>
        <sz val="9.5"/>
        <color rgb="FFEE2724"/>
        <rFont val="Noto Sans SC"/>
        <family val="2"/>
      </rPr>
      <t>回应性</t>
    </r>
    <r>
      <rPr>
        <sz val="9.5"/>
        <color theme="1"/>
        <rFont val="Noto Sans SC"/>
        <family val="2"/>
      </rPr>
      <t xml:space="preserve">
MMG与内部和外部利益相关方进行沟通，并提供多元化沟通渠道使利益相关方表达其关切、需求和期望。在公司层面，审查并更新实质性议题以进行披露，确保相关信息以全面和平衡的方式传达给利益相关方。在矿山层面，Kinsevere根据MMG的《行为准则》以及《投资者沟通政策》，回应利益相关方关注的问题。我们的专业意见认为，MMG符合回应性原则。
</t>
    </r>
    <r>
      <rPr>
        <sz val="9.5"/>
        <color rgb="FFEE2724"/>
        <rFont val="Noto Sans SC"/>
        <family val="2"/>
      </rPr>
      <t>影响性</t>
    </r>
    <r>
      <rPr>
        <sz val="9.5"/>
        <color theme="1"/>
        <rFont val="Noto Sans SC"/>
        <family val="2"/>
      </rPr>
      <t xml:space="preserve">
MMG的《风险管理标准》规定了对风险和重大事件的识别、报告、分析和控制要求，其中根据重大事件的后果和可能性识别重大风险。在公司层面，MMG通过风险识别和管理流程（如上文相关问题3中所述）以及《工作质量要求》和《绩效标准》的支持来理解、衡量、评估和管理其影响。在矿山层面，风险和影响评估根据《SSHE绩效标准》和《社会绩效标准》的要求进行。我们的专业意见认为，MMG符合影响性原则。</t>
    </r>
  </si>
  <si>
    <t>2025年4月30日
香港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</si>
</sst>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Red]\-&quot;$&quot;#,##0"/>
    <numFmt numFmtId="165" formatCode="_-* #,##0.00_-;\-* #,##0.00_-;_-* &quot;-&quot;??_-;_-@_-"/>
    <numFmt numFmtId="166" formatCode="0.0"/>
    <numFmt numFmtId="167" formatCode="0.00;[Red]0.00"/>
    <numFmt numFmtId="168" formatCode="_-* #,##0_-;\-* #,##0_-;_-* &quot;-&quot;??_-;_-@_-"/>
    <numFmt numFmtId="169" formatCode="dd\ mmmmm\ yyyy"/>
  </numFmts>
  <fonts count="141">
    <font>
      <sz val="11"/>
      <color theme="1"/>
      <name val="Calibri"/>
      <family val="2"/>
      <scheme val="minor"/>
    </font>
    <font>
      <u/>
      <sz val="11"/>
      <color theme="10"/>
      <name val="Calibri"/>
      <family val="2"/>
      <scheme val="minor"/>
    </font>
    <font>
      <sz val="11"/>
      <color rgb="FF000000"/>
      <name val="Calibri"/>
      <family val="2"/>
    </font>
    <font>
      <b/>
      <sz val="16"/>
      <color rgb="FFFFFFFF"/>
      <name val="Inter"/>
    </font>
    <font>
      <b/>
      <sz val="18"/>
      <color rgb="FFFFFFFF"/>
      <name val="Inter"/>
    </font>
    <font>
      <sz val="11"/>
      <color rgb="FF000000"/>
      <name val="Inter"/>
    </font>
    <font>
      <b/>
      <sz val="11"/>
      <color rgb="FF000000"/>
      <name val="Inter"/>
    </font>
    <font>
      <sz val="11"/>
      <name val="Inter"/>
    </font>
    <font>
      <b/>
      <sz val="12"/>
      <color rgb="FF000000"/>
      <name val="Inter"/>
    </font>
    <font>
      <sz val="10"/>
      <color rgb="FF000000"/>
      <name val="Inter"/>
    </font>
    <font>
      <sz val="10"/>
      <name val="Inter"/>
    </font>
    <font>
      <sz val="11"/>
      <color rgb="FF99082B"/>
      <name val="Inter"/>
    </font>
    <font>
      <b/>
      <sz val="11"/>
      <name val="Inter"/>
    </font>
    <font>
      <b/>
      <sz val="11"/>
      <color rgb="FFFFFFFF"/>
      <name val="Inter"/>
    </font>
    <font>
      <b/>
      <sz val="14"/>
      <color rgb="FFC65911"/>
      <name val="Inter"/>
    </font>
    <font>
      <sz val="12"/>
      <color rgb="FF000000"/>
      <name val="Inter"/>
    </font>
    <font>
      <sz val="11"/>
      <color rgb="FF000000"/>
      <name val="Arial"/>
      <family val="2"/>
    </font>
    <font>
      <sz val="7"/>
      <color theme="1"/>
      <name val="Calibri"/>
      <family val="2"/>
      <scheme val="minor"/>
    </font>
    <font>
      <u/>
      <sz val="11"/>
      <color theme="10"/>
      <name val="Arial"/>
      <family val="2"/>
    </font>
    <font>
      <b/>
      <sz val="28"/>
      <color rgb="FFFF0000"/>
      <name val="Inter"/>
    </font>
    <font>
      <sz val="9.5"/>
      <color rgb="FF000000"/>
      <name val="Inter Light"/>
    </font>
    <font>
      <sz val="11"/>
      <color theme="1"/>
      <name val="Inter Light"/>
    </font>
    <font>
      <sz val="9.5"/>
      <color rgb="FF000000"/>
      <name val="Inter SemiBold"/>
    </font>
    <font>
      <sz val="9.5"/>
      <color theme="1"/>
      <name val="Inter SemiBold"/>
    </font>
    <font>
      <sz val="9.5"/>
      <name val="Inter Light"/>
    </font>
    <font>
      <sz val="9.5"/>
      <color rgb="FFFF0000"/>
      <name val="Inter SemiBold"/>
    </font>
    <font>
      <sz val="9.5"/>
      <color rgb="FFEE2724"/>
      <name val="Inter SemiBold"/>
    </font>
    <font>
      <sz val="9.5"/>
      <color theme="1"/>
      <name val="Inter Light"/>
    </font>
    <font>
      <u/>
      <sz val="9.5"/>
      <color rgb="FFEE2724"/>
      <name val="Inter Light"/>
    </font>
    <font>
      <b/>
      <sz val="9.5"/>
      <color rgb="FF000000"/>
      <name val="Inter Light"/>
    </font>
    <font>
      <b/>
      <u/>
      <sz val="9.5"/>
      <name val="Inter Light"/>
    </font>
    <font>
      <b/>
      <sz val="9.5"/>
      <color rgb="FFEE2724"/>
      <name val="Inter Light"/>
    </font>
    <font>
      <b/>
      <sz val="12"/>
      <color rgb="FFEE2724"/>
      <name val="Inter Light"/>
    </font>
    <font>
      <b/>
      <sz val="12"/>
      <color rgb="FFEE2724"/>
      <name val="Inter"/>
    </font>
    <font>
      <sz val="12"/>
      <color rgb="FFEE2724"/>
      <name val="Inter SemiBold"/>
    </font>
    <font>
      <b/>
      <sz val="12"/>
      <color rgb="FFEE2724"/>
      <name val="Inter SemiBold"/>
    </font>
    <font>
      <b/>
      <sz val="9.5"/>
      <color theme="1"/>
      <name val="Inter Light"/>
    </font>
    <font>
      <sz val="9.5"/>
      <color rgb="FF18A6DE"/>
      <name val="Inter Light"/>
    </font>
    <font>
      <sz val="12"/>
      <color theme="0"/>
      <name val="Inter SemiBold"/>
    </font>
    <font>
      <sz val="12"/>
      <color rgb="FF39B54A"/>
      <name val="Inter SemiBold"/>
    </font>
    <font>
      <sz val="12"/>
      <color rgb="FF18A6DE"/>
      <name val="Inter SemiBold"/>
    </font>
    <font>
      <b/>
      <sz val="9.5"/>
      <color rgb="FFFFFFFF"/>
      <name val="Inter Light"/>
    </font>
    <font>
      <b/>
      <u/>
      <sz val="9.5"/>
      <color rgb="FF000000"/>
      <name val="Inter Light"/>
    </font>
    <font>
      <i/>
      <sz val="9.5"/>
      <color rgb="FF000000"/>
      <name val="Inter Light"/>
    </font>
    <font>
      <u/>
      <sz val="9.5"/>
      <name val="Inter Light"/>
    </font>
    <font>
      <b/>
      <sz val="9.5"/>
      <name val="Inter Light"/>
    </font>
    <font>
      <sz val="9.5"/>
      <color rgb="FFFF0000"/>
      <name val="Inter Light"/>
    </font>
    <font>
      <sz val="9.5"/>
      <color rgb="FF00B050"/>
      <name val="Inter Light"/>
    </font>
    <font>
      <u/>
      <sz val="9.5"/>
      <color rgb="FF000000"/>
      <name val="Inter Light"/>
    </font>
    <font>
      <sz val="9.5"/>
      <color rgb="FF38B549"/>
      <name val="Inter Light"/>
    </font>
    <font>
      <i/>
      <sz val="9.5"/>
      <name val="Inter Light"/>
    </font>
    <font>
      <vertAlign val="superscript"/>
      <sz val="9.5"/>
      <name val="Inter Light"/>
    </font>
    <font>
      <vertAlign val="subscript"/>
      <sz val="9.5"/>
      <color rgb="FF000000"/>
      <name val="Inter Light"/>
    </font>
    <font>
      <sz val="11"/>
      <color rgb="FF000000"/>
      <name val="Inter Light"/>
    </font>
    <font>
      <b/>
      <sz val="14"/>
      <color rgb="FF000000"/>
      <name val="Inter Light"/>
    </font>
    <font>
      <b/>
      <sz val="12"/>
      <color rgb="FF000000"/>
      <name val="Inter Light"/>
    </font>
    <font>
      <sz val="12"/>
      <color rgb="FF000000"/>
      <name val="Inter Light"/>
    </font>
    <font>
      <u/>
      <sz val="11"/>
      <color rgb="FFEE2724"/>
      <name val="Inter Light"/>
    </font>
    <font>
      <sz val="11"/>
      <color rgb="FF2E2D2C"/>
      <name val="Inter Light"/>
    </font>
    <font>
      <sz val="9.5"/>
      <color rgb="FF333535"/>
      <name val="Inter Light"/>
    </font>
    <font>
      <sz val="9.5"/>
      <color rgb="FF2E2D2C"/>
      <name val="Inter Light"/>
    </font>
    <font>
      <sz val="9.5"/>
      <color rgb="FF000000"/>
      <name val="Inter"/>
    </font>
    <font>
      <sz val="9.5"/>
      <color rgb="FFEE2724"/>
      <name val="Inter Light"/>
    </font>
    <font>
      <b/>
      <sz val="16"/>
      <color rgb="FFFFFFFF"/>
      <name val="Inter Light"/>
    </font>
    <font>
      <sz val="7"/>
      <name val="Inter Light"/>
    </font>
    <font>
      <b/>
      <sz val="9.5"/>
      <color rgb="FF00B050"/>
      <name val="Inter Light"/>
    </font>
    <font>
      <b/>
      <sz val="9.5"/>
      <color rgb="FF001B39"/>
      <name val="Inter Light"/>
    </font>
    <font>
      <b/>
      <sz val="9.5"/>
      <color rgb="FFED7D31"/>
      <name val="Inter Light"/>
    </font>
    <font>
      <b/>
      <sz val="9.5"/>
      <color rgb="FFFF0000"/>
      <name val="Inter Light"/>
    </font>
    <font>
      <b/>
      <sz val="9.5"/>
      <color rgb="FF2E2D2C"/>
      <name val="Inter Light"/>
    </font>
    <font>
      <b/>
      <sz val="9.5"/>
      <color rgb="FF99082B"/>
      <name val="Inter Light"/>
    </font>
    <font>
      <b/>
      <sz val="14"/>
      <color rgb="FF00B050"/>
      <name val="Inter Light"/>
    </font>
    <font>
      <b/>
      <sz val="14"/>
      <color rgb="FFF78F1E"/>
      <name val="Inter Light"/>
    </font>
    <font>
      <b/>
      <sz val="14"/>
      <color rgb="FFED7D31"/>
      <name val="Inter Light"/>
    </font>
    <font>
      <sz val="9.5"/>
      <color rgb="FFEB5F0A"/>
      <name val="Inter Light"/>
    </font>
    <font>
      <b/>
      <sz val="9.5"/>
      <color rgb="FF333535"/>
      <name val="Inter Light"/>
    </font>
    <font>
      <b/>
      <sz val="28"/>
      <color rgb="FFEE2724"/>
      <name val="Inter"/>
    </font>
    <font>
      <sz val="9.5"/>
      <color rgb="FFFFFFFF"/>
      <name val="Inter SemiBold"/>
    </font>
    <font>
      <sz val="11"/>
      <color theme="1"/>
      <name val="Inter SemiBold"/>
    </font>
    <font>
      <sz val="9.5"/>
      <color rgb="FF99082B"/>
      <name val="Inter Light"/>
    </font>
    <font>
      <sz val="11"/>
      <color rgb="FFEE2724"/>
      <name val="Calibri"/>
      <family val="2"/>
      <scheme val="minor"/>
    </font>
    <font>
      <sz val="7"/>
      <color rgb="FF000000"/>
      <name val="Inter Light"/>
    </font>
    <font>
      <b/>
      <sz val="28"/>
      <color rgb="FF38B549"/>
      <name val="Inter"/>
    </font>
    <font>
      <b/>
      <sz val="11"/>
      <color rgb="FF99082B"/>
      <name val="Inter Light"/>
    </font>
    <font>
      <b/>
      <sz val="12"/>
      <color rgb="FF39B54A"/>
      <name val="Inter Light"/>
    </font>
    <font>
      <b/>
      <sz val="9.5"/>
      <color rgb="FF39B54A"/>
      <name val="Inter Light"/>
    </font>
    <font>
      <sz val="9.5"/>
      <color rgb="FF39B54A"/>
      <name val="Inter Light"/>
    </font>
    <font>
      <sz val="11"/>
      <color rgb="FF39B54A"/>
      <name val="Inter"/>
    </font>
    <font>
      <sz val="11"/>
      <color rgb="FF39B54A"/>
      <name val="Calibri"/>
      <family val="2"/>
      <scheme val="minor"/>
    </font>
    <font>
      <b/>
      <sz val="28"/>
      <color rgb="FF18A6DE"/>
      <name val="Inter"/>
    </font>
    <font>
      <vertAlign val="superscript"/>
      <sz val="9.5"/>
      <color rgb="FF000000"/>
      <name val="Inter Light"/>
    </font>
    <font>
      <b/>
      <vertAlign val="superscript"/>
      <sz val="9.5"/>
      <color rgb="FF000000"/>
      <name val="Inter Light"/>
    </font>
    <font>
      <b/>
      <sz val="12"/>
      <color rgb="FF18A6DE"/>
      <name val="Inter Light"/>
    </font>
    <font>
      <b/>
      <sz val="9.5"/>
      <color rgb="FF18A6DE"/>
      <name val="Inter Light"/>
    </font>
    <font>
      <i/>
      <sz val="9.5"/>
      <color rgb="FF2E2D2C"/>
      <name val="Inter Light"/>
    </font>
    <font>
      <sz val="14"/>
      <color rgb="FF00B050"/>
      <name val="Inter Light"/>
    </font>
    <font>
      <b/>
      <sz val="12"/>
      <color rgb="FF00B050"/>
      <name val="Inter Light"/>
    </font>
    <font>
      <b/>
      <sz val="12"/>
      <color rgb="FFED7D31"/>
      <name val="Inter Light"/>
    </font>
    <font>
      <b/>
      <sz val="11"/>
      <name val="Calibri"/>
      <family val="2"/>
    </font>
    <font>
      <b/>
      <sz val="12"/>
      <color rgb="FF39B54A"/>
      <name val="Inter SemiBold"/>
    </font>
    <font>
      <b/>
      <sz val="11"/>
      <color rgb="FF39B54A"/>
      <name val="Calibri"/>
      <family val="2"/>
    </font>
    <font>
      <b/>
      <sz val="11"/>
      <color rgb="FF39B54A"/>
      <name val="Calibri"/>
      <family val="2"/>
      <scheme val="minor"/>
    </font>
    <font>
      <sz val="9.5"/>
      <color theme="1"/>
      <name val="Inter"/>
    </font>
    <font>
      <u/>
      <sz val="9.5"/>
      <color rgb="FF2E2D2C"/>
      <name val="Inter Light"/>
    </font>
    <font>
      <i/>
      <sz val="7"/>
      <color rgb="FF000000"/>
      <name val="Inter Light"/>
    </font>
    <font>
      <sz val="9.5"/>
      <color theme="1"/>
      <name val="Calibri"/>
      <family val="2"/>
      <scheme val="minor"/>
    </font>
    <font>
      <b/>
      <sz val="9.5"/>
      <name val="Calibri"/>
      <family val="2"/>
    </font>
    <font>
      <b/>
      <sz val="9.5"/>
      <color rgb="FF00B050"/>
      <name val="Inter"/>
    </font>
    <font>
      <b/>
      <sz val="9.5"/>
      <name val="Inter"/>
    </font>
    <font>
      <b/>
      <sz val="9.5"/>
      <color rgb="FF39B54A"/>
      <name val="Inter"/>
    </font>
    <font>
      <sz val="7"/>
      <name val="Inter"/>
    </font>
    <font>
      <b/>
      <sz val="9.5"/>
      <color rgb="FFFF0000"/>
      <name val="Inter"/>
    </font>
    <font>
      <i/>
      <u/>
      <sz val="9.5"/>
      <color rgb="FF2E2D2C"/>
      <name val="Inter Light"/>
    </font>
    <font>
      <sz val="11"/>
      <color theme="1" tint="0.14999847407452621"/>
      <name val="Calibri"/>
      <family val="2"/>
      <scheme val="minor"/>
    </font>
    <font>
      <sz val="7"/>
      <name val="Calibri"/>
      <family val="2"/>
    </font>
    <font>
      <sz val="11"/>
      <color theme="1"/>
      <name val="Calibri"/>
      <family val="2"/>
      <scheme val="minor"/>
    </font>
    <font>
      <sz val="8"/>
      <name val="Calibri"/>
      <family val="2"/>
      <scheme val="minor"/>
    </font>
    <font>
      <b/>
      <sz val="9.5"/>
      <color theme="0"/>
      <name val="Inter Light"/>
    </font>
    <font>
      <u/>
      <sz val="9.5"/>
      <color theme="1"/>
      <name val="Inter Light"/>
    </font>
    <font>
      <b/>
      <u/>
      <sz val="9.5"/>
      <color rgb="FFEE2724"/>
      <name val="Inter Light"/>
    </font>
    <font>
      <u/>
      <sz val="9.5"/>
      <color theme="1"/>
      <name val="Inter"/>
    </font>
    <font>
      <i/>
      <u/>
      <sz val="9.5"/>
      <color rgb="FF000000"/>
      <name val="Inter Light"/>
    </font>
    <font>
      <u/>
      <sz val="7"/>
      <color rgb="FF000000"/>
      <name val="Inter Light"/>
    </font>
    <font>
      <sz val="9"/>
      <color theme="1"/>
      <name val="Segoe UI"/>
      <family val="2"/>
    </font>
    <font>
      <sz val="7.5"/>
      <color rgb="FF000000"/>
      <name val="Inter Light"/>
    </font>
    <font>
      <sz val="9.5500000000000007"/>
      <color theme="1"/>
      <name val="Inter Light"/>
    </font>
    <font>
      <u/>
      <sz val="9.5"/>
      <color rgb="FF7030A0"/>
      <name val="Inter Light"/>
    </font>
    <font>
      <u/>
      <sz val="10"/>
      <name val="Inter Light"/>
    </font>
    <font>
      <i/>
      <sz val="9.5"/>
      <color theme="1"/>
      <name val="Inter Light Italic"/>
    </font>
    <font>
      <sz val="9.5"/>
      <color theme="1"/>
      <name val="Inter Light Italic"/>
    </font>
    <font>
      <b/>
      <sz val="9"/>
      <color rgb="FFFF0000"/>
      <name val="Inter"/>
    </font>
    <font>
      <sz val="11"/>
      <color theme="1"/>
      <name val="Calibri"/>
      <family val="2"/>
    </font>
    <font>
      <b/>
      <sz val="28"/>
      <color rgb="FFEE2724"/>
      <name val="Noto Sans SC"/>
      <family val="2"/>
    </font>
    <font>
      <sz val="9.5"/>
      <color theme="1"/>
      <name val="Noto Sans SC"/>
      <family val="2"/>
    </font>
    <font>
      <b/>
      <sz val="9.5"/>
      <color theme="1"/>
      <name val="Noto Sans SC"/>
      <family val="2"/>
    </font>
    <font>
      <sz val="12"/>
      <color rgb="FFEE2724"/>
      <name val="Noto Sans SC"/>
      <family val="2"/>
    </font>
    <font>
      <b/>
      <sz val="9"/>
      <color rgb="FFFF0000"/>
      <name val="Noto Sans SC"/>
      <family val="2"/>
    </font>
    <font>
      <sz val="11"/>
      <color theme="1"/>
      <name val="Noto Sans SC"/>
      <family val="2"/>
    </font>
    <font>
      <b/>
      <sz val="9.5"/>
      <color rgb="FFFF0000"/>
      <name val="Noto Sans SC"/>
      <family val="2"/>
    </font>
    <font>
      <sz val="9.5"/>
      <color rgb="FFEE2724"/>
      <name val="Noto Sans SC"/>
      <family val="2"/>
    </font>
    <font>
      <u/>
      <sz val="9.5"/>
      <color rgb="FFFF0000"/>
      <name val="Inter Light"/>
    </font>
  </fonts>
  <fills count="16">
    <fill>
      <patternFill patternType="none"/>
    </fill>
    <fill>
      <patternFill patternType="gray125"/>
    </fill>
    <fill>
      <patternFill patternType="solid">
        <fgColor rgb="FFE6E6E6"/>
        <bgColor rgb="FF000000"/>
      </patternFill>
    </fill>
    <fill>
      <patternFill patternType="solid">
        <fgColor theme="0"/>
        <bgColor rgb="FF000000"/>
      </patternFill>
    </fill>
    <fill>
      <patternFill patternType="solid">
        <fgColor theme="0"/>
        <bgColor indexed="64"/>
      </patternFill>
    </fill>
    <fill>
      <patternFill patternType="solid">
        <fgColor rgb="FFFDE9E9"/>
        <bgColor rgb="FF000000"/>
      </patternFill>
    </fill>
    <fill>
      <patternFill patternType="solid">
        <fgColor rgb="FFE2F4E4"/>
        <bgColor rgb="FF000000"/>
      </patternFill>
    </fill>
    <fill>
      <patternFill patternType="solid">
        <fgColor rgb="FFDCF2FB"/>
        <bgColor rgb="FF000000"/>
      </patternFill>
    </fill>
    <fill>
      <patternFill patternType="solid">
        <fgColor theme="0"/>
        <bgColor rgb="FFD9E1F2"/>
      </patternFill>
    </fill>
    <fill>
      <patternFill patternType="solid">
        <fgColor theme="2"/>
        <bgColor rgb="FF000000"/>
      </patternFill>
    </fill>
    <fill>
      <patternFill patternType="solid">
        <fgColor rgb="FFE2F4E4"/>
        <bgColor indexed="64"/>
      </patternFill>
    </fill>
    <fill>
      <patternFill patternType="solid">
        <fgColor rgb="FFFEE6E5"/>
        <bgColor indexed="64"/>
      </patternFill>
    </fill>
    <fill>
      <patternFill patternType="solid">
        <fgColor rgb="FFFEE6E5"/>
        <bgColor rgb="FF000000"/>
      </patternFill>
    </fill>
    <fill>
      <patternFill patternType="solid">
        <fgColor rgb="FFFFFFFF"/>
        <bgColor rgb="FF000000"/>
      </patternFill>
    </fill>
    <fill>
      <patternFill patternType="solid">
        <fgColor rgb="FFFDE9E9"/>
        <bgColor indexed="64"/>
      </patternFill>
    </fill>
    <fill>
      <patternFill patternType="solid">
        <fgColor rgb="FFDCF2FB"/>
        <bgColor indexed="64"/>
      </patternFill>
    </fill>
  </fills>
  <borders count="123">
    <border>
      <left/>
      <right/>
      <top/>
      <bottom/>
      <diagonal/>
    </border>
    <border>
      <left/>
      <right/>
      <top style="thin">
        <color rgb="FF969696"/>
      </top>
      <bottom/>
      <diagonal/>
    </border>
    <border>
      <left/>
      <right/>
      <top/>
      <bottom style="thin">
        <color rgb="FF969696"/>
      </bottom>
      <diagonal/>
    </border>
    <border>
      <left/>
      <right/>
      <top style="thin">
        <color rgb="FF969696"/>
      </top>
      <bottom style="thin">
        <color rgb="FF969696"/>
      </bottom>
      <diagonal/>
    </border>
    <border>
      <left style="thin">
        <color rgb="FFFFFFFF"/>
      </left>
      <right/>
      <top/>
      <bottom/>
      <diagonal/>
    </border>
    <border>
      <left style="thin">
        <color rgb="FFFFFFFF"/>
      </left>
      <right style="thin">
        <color rgb="FFFFFFFF"/>
      </right>
      <top/>
      <bottom/>
      <diagonal/>
    </border>
    <border>
      <left style="thin">
        <color rgb="FFFFFFFF"/>
      </left>
      <right style="thin">
        <color rgb="FFFFFFFF"/>
      </right>
      <top style="thin">
        <color rgb="FFFFFFFF"/>
      </top>
      <bottom style="thin">
        <color rgb="FFFFFFFF"/>
      </bottom>
      <diagonal/>
    </border>
    <border>
      <left/>
      <right/>
      <top style="thin">
        <color rgb="FFFFFFFF"/>
      </top>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top/>
      <bottom style="thin">
        <color rgb="FFFFFFFF"/>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D9D9D9"/>
      </left>
      <right/>
      <top/>
      <bottom/>
      <diagonal/>
    </border>
    <border>
      <left/>
      <right style="thin">
        <color rgb="FFD9D9D9"/>
      </right>
      <top/>
      <bottom/>
      <diagonal/>
    </border>
    <border>
      <left/>
      <right style="thin">
        <color rgb="FFFFFFFF"/>
      </right>
      <top style="thin">
        <color rgb="FFFFFFFF"/>
      </top>
      <bottom/>
      <diagonal/>
    </border>
    <border>
      <left/>
      <right style="thin">
        <color rgb="FFFFFFFF"/>
      </right>
      <top/>
      <bottom/>
      <diagonal/>
    </border>
    <border>
      <left/>
      <right style="thin">
        <color rgb="FFFFFFFF"/>
      </right>
      <top/>
      <bottom style="thin">
        <color rgb="FFFFFFFF"/>
      </bottom>
      <diagonal/>
    </border>
    <border>
      <left style="medium">
        <color rgb="FFF2F2F2"/>
      </left>
      <right/>
      <top/>
      <bottom/>
      <diagonal/>
    </border>
    <border>
      <left style="thin">
        <color rgb="FFBFBFBF"/>
      </left>
      <right/>
      <top/>
      <bottom/>
      <diagonal/>
    </border>
    <border>
      <left/>
      <right/>
      <top/>
      <bottom style="thin">
        <color indexed="64"/>
      </bottom>
      <diagonal/>
    </border>
    <border>
      <left/>
      <right/>
      <top style="thin">
        <color indexed="64"/>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thin">
        <color rgb="FFFFFFFF"/>
      </top>
      <bottom/>
      <diagonal/>
    </border>
    <border>
      <left/>
      <right/>
      <top style="medium">
        <color rgb="FFFFFFFF"/>
      </top>
      <bottom style="medium">
        <color rgb="FFFFFFFF"/>
      </bottom>
      <diagonal/>
    </border>
    <border>
      <left/>
      <right/>
      <top style="thin">
        <color indexed="64"/>
      </top>
      <bottom style="thin">
        <color indexed="64"/>
      </bottom>
      <diagonal/>
    </border>
    <border>
      <left style="medium">
        <color rgb="FFFFFFFF"/>
      </left>
      <right/>
      <top/>
      <bottom/>
      <diagonal/>
    </border>
    <border>
      <left/>
      <right/>
      <top/>
      <bottom style="thin">
        <color theme="2"/>
      </bottom>
      <diagonal/>
    </border>
    <border>
      <left/>
      <right/>
      <top/>
      <bottom style="thin">
        <color rgb="FFEE2724"/>
      </bottom>
      <diagonal/>
    </border>
    <border>
      <left/>
      <right/>
      <top style="thin">
        <color rgb="FFEE2724"/>
      </top>
      <bottom style="thin">
        <color theme="1"/>
      </bottom>
      <diagonal/>
    </border>
    <border>
      <left/>
      <right/>
      <top style="thin">
        <color theme="1"/>
      </top>
      <bottom style="thin">
        <color theme="1"/>
      </bottom>
      <diagonal/>
    </border>
    <border>
      <left/>
      <right/>
      <top style="thin">
        <color rgb="FFEE2724"/>
      </top>
      <bottom/>
      <diagonal/>
    </border>
    <border>
      <left/>
      <right/>
      <top style="thin">
        <color theme="1"/>
      </top>
      <bottom/>
      <diagonal/>
    </border>
    <border>
      <left/>
      <right/>
      <top/>
      <bottom style="thin">
        <color theme="1"/>
      </bottom>
      <diagonal/>
    </border>
    <border>
      <left/>
      <right/>
      <top style="thin">
        <color rgb="FFEE2724"/>
      </top>
      <bottom style="thin">
        <color rgb="FFEE2724"/>
      </bottom>
      <diagonal/>
    </border>
    <border>
      <left/>
      <right style="thin">
        <color rgb="FFFFFFFF"/>
      </right>
      <top/>
      <bottom style="thin">
        <color rgb="FFEE2724"/>
      </bottom>
      <diagonal/>
    </border>
    <border>
      <left/>
      <right style="thin">
        <color rgb="FFFFFFFF"/>
      </right>
      <top style="thin">
        <color rgb="FFEE2724"/>
      </top>
      <bottom style="thin">
        <color rgb="FFEE2724"/>
      </bottom>
      <diagonal/>
    </border>
    <border>
      <left/>
      <right style="thin">
        <color rgb="FFFFFFFF"/>
      </right>
      <top style="thin">
        <color theme="1"/>
      </top>
      <bottom style="thin">
        <color theme="1"/>
      </bottom>
      <diagonal/>
    </border>
    <border>
      <left/>
      <right style="thin">
        <color rgb="FFFFFFFF"/>
      </right>
      <top/>
      <bottom style="thin">
        <color theme="1"/>
      </bottom>
      <diagonal/>
    </border>
    <border>
      <left style="thin">
        <color rgb="FFFFFFFF"/>
      </left>
      <right/>
      <top style="thin">
        <color theme="1"/>
      </top>
      <bottom style="thin">
        <color rgb="FFFFFFFF"/>
      </bottom>
      <diagonal/>
    </border>
    <border>
      <left/>
      <right/>
      <top style="thin">
        <color theme="1"/>
      </top>
      <bottom style="thin">
        <color rgb="FFFFFFFF"/>
      </bottom>
      <diagonal/>
    </border>
    <border>
      <left/>
      <right style="thin">
        <color rgb="FFFFFFFF"/>
      </right>
      <top style="thin">
        <color theme="1"/>
      </top>
      <bottom style="thin">
        <color rgb="FFFFFFFF"/>
      </bottom>
      <diagonal/>
    </border>
    <border>
      <left/>
      <right style="thin">
        <color rgb="FFFFFFFF"/>
      </right>
      <top style="thin">
        <color rgb="FFEE2724"/>
      </top>
      <bottom style="thin">
        <color theme="1"/>
      </bottom>
      <diagonal/>
    </border>
    <border>
      <left/>
      <right/>
      <top/>
      <bottom style="thin">
        <color rgb="FF39B54A"/>
      </bottom>
      <diagonal/>
    </border>
    <border>
      <left/>
      <right/>
      <top style="thin">
        <color rgb="FF39B54A"/>
      </top>
      <bottom style="thin">
        <color rgb="FF39B54A"/>
      </bottom>
      <diagonal/>
    </border>
    <border>
      <left/>
      <right/>
      <top style="thin">
        <color rgb="FF39B54A"/>
      </top>
      <bottom style="thin">
        <color theme="1"/>
      </bottom>
      <diagonal/>
    </border>
    <border>
      <left/>
      <right style="thin">
        <color rgb="FFFFFFFF"/>
      </right>
      <top/>
      <bottom style="thin">
        <color rgb="FF39B54A"/>
      </bottom>
      <diagonal/>
    </border>
    <border>
      <left/>
      <right/>
      <top style="thin">
        <color rgb="FF18A6DE"/>
      </top>
      <bottom style="thin">
        <color theme="1"/>
      </bottom>
      <diagonal/>
    </border>
    <border>
      <left/>
      <right/>
      <top/>
      <bottom style="thin">
        <color rgb="FF18A6DE"/>
      </bottom>
      <diagonal/>
    </border>
    <border>
      <left/>
      <right/>
      <top style="thin">
        <color rgb="FF18A6DE"/>
      </top>
      <bottom style="thin">
        <color rgb="FF18A6DE"/>
      </bottom>
      <diagonal/>
    </border>
    <border>
      <left/>
      <right style="thin">
        <color rgb="FFFFFFFF"/>
      </right>
      <top style="thin">
        <color rgb="FF18A6DE"/>
      </top>
      <bottom style="thin">
        <color theme="1"/>
      </bottom>
      <diagonal/>
    </border>
    <border>
      <left/>
      <right/>
      <top style="thin">
        <color rgb="FFE6E6E6"/>
      </top>
      <bottom/>
      <diagonal/>
    </border>
    <border>
      <left/>
      <right/>
      <top/>
      <bottom style="thin">
        <color rgb="FFE6E6E6"/>
      </bottom>
      <diagonal/>
    </border>
    <border>
      <left/>
      <right/>
      <top style="thin">
        <color theme="1"/>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rgb="FFFF0000"/>
      </bottom>
      <diagonal/>
    </border>
    <border>
      <left style="thin">
        <color theme="0"/>
      </left>
      <right style="thin">
        <color theme="0"/>
      </right>
      <top/>
      <bottom style="thin">
        <color theme="0"/>
      </bottom>
      <diagonal/>
    </border>
    <border>
      <left style="thin">
        <color theme="0"/>
      </left>
      <right style="thin">
        <color theme="0"/>
      </right>
      <top style="thin">
        <color rgb="FFFF0000"/>
      </top>
      <bottom style="thin">
        <color indexed="64"/>
      </bottom>
      <diagonal/>
    </border>
    <border>
      <left style="thin">
        <color theme="0"/>
      </left>
      <right style="thin">
        <color theme="0"/>
      </right>
      <top style="thin">
        <color indexed="64"/>
      </top>
      <bottom style="thin">
        <color indexed="64"/>
      </bottom>
      <diagonal/>
    </border>
    <border>
      <left style="thin">
        <color rgb="FFFFFFFF"/>
      </left>
      <right style="thin">
        <color rgb="FFFFFFFF"/>
      </right>
      <top style="thin">
        <color indexed="64"/>
      </top>
      <bottom style="thin">
        <color rgb="FFFFFFFF"/>
      </bottom>
      <diagonal/>
    </border>
    <border>
      <left/>
      <right/>
      <top/>
      <bottom style="thin">
        <color rgb="FFFF0000"/>
      </bottom>
      <diagonal/>
    </border>
    <border>
      <left/>
      <right style="thin">
        <color rgb="FFFFFFFF"/>
      </right>
      <top style="thin">
        <color rgb="FFFFFFFF"/>
      </top>
      <bottom style="thin">
        <color rgb="FFFF0000"/>
      </bottom>
      <diagonal/>
    </border>
    <border>
      <left style="thin">
        <color rgb="FFFFFFFF"/>
      </left>
      <right style="thin">
        <color rgb="FFFFFFFF"/>
      </right>
      <top style="thin">
        <color theme="0"/>
      </top>
      <bottom style="thin">
        <color rgb="FFFFFFFF"/>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right style="thin">
        <color rgb="FFFFFFFF"/>
      </right>
      <top/>
      <bottom style="thin">
        <color rgb="FFFF000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style="thin">
        <color rgb="FF39B54A"/>
      </bottom>
      <diagonal/>
    </border>
    <border>
      <left style="thin">
        <color theme="0"/>
      </left>
      <right style="thin">
        <color theme="0"/>
      </right>
      <top style="thin">
        <color rgb="FF39B54A"/>
      </top>
      <bottom style="thin">
        <color rgb="FF39B54A"/>
      </bottom>
      <diagonal/>
    </border>
    <border>
      <left style="thin">
        <color theme="0"/>
      </left>
      <right style="thin">
        <color theme="0"/>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rgb="FF39B54A"/>
      </top>
      <bottom style="thin">
        <color indexed="64"/>
      </bottom>
      <diagonal/>
    </border>
    <border>
      <left/>
      <right/>
      <top/>
      <bottom style="thin">
        <color rgb="FF00B050"/>
      </bottom>
      <diagonal/>
    </border>
    <border>
      <left/>
      <right/>
      <top style="thin">
        <color theme="0"/>
      </top>
      <bottom style="thin">
        <color rgb="FF00B050"/>
      </bottom>
      <diagonal/>
    </border>
    <border>
      <left style="thin">
        <color rgb="FFFFFFFF"/>
      </left>
      <right style="thin">
        <color rgb="FFFFFFFF"/>
      </right>
      <top style="thin">
        <color theme="1"/>
      </top>
      <bottom style="thin">
        <color rgb="FFFFFFFF"/>
      </bottom>
      <diagonal/>
    </border>
    <border>
      <left/>
      <right/>
      <top style="thin">
        <color rgb="FFFF0000"/>
      </top>
      <bottom/>
      <diagonal/>
    </border>
    <border>
      <left/>
      <right style="thin">
        <color theme="0"/>
      </right>
      <top style="thin">
        <color theme="0"/>
      </top>
      <bottom style="thin">
        <color rgb="FF39B54A"/>
      </bottom>
      <diagonal/>
    </border>
    <border>
      <left style="thin">
        <color theme="0"/>
      </left>
      <right style="thin">
        <color theme="0"/>
      </right>
      <top/>
      <bottom style="thin">
        <color rgb="FF39B54A"/>
      </bottom>
      <diagonal/>
    </border>
    <border>
      <left/>
      <right/>
      <top style="thin">
        <color theme="0"/>
      </top>
      <bottom style="thin">
        <color rgb="FF39B54A"/>
      </bottom>
      <diagonal/>
    </border>
    <border>
      <left/>
      <right/>
      <top style="thin">
        <color rgb="FF00B050"/>
      </top>
      <bottom style="thin">
        <color theme="1"/>
      </bottom>
      <diagonal/>
    </border>
    <border>
      <left/>
      <right style="thin">
        <color theme="0"/>
      </right>
      <top/>
      <bottom style="thin">
        <color rgb="FF39B54A"/>
      </bottom>
      <diagonal/>
    </border>
    <border>
      <left/>
      <right style="thin">
        <color theme="0"/>
      </right>
      <top style="thin">
        <color rgb="FF39B54A"/>
      </top>
      <bottom style="thin">
        <color theme="1"/>
      </bottom>
      <diagonal/>
    </border>
    <border>
      <left/>
      <right style="thin">
        <color theme="0"/>
      </right>
      <top style="thin">
        <color theme="1"/>
      </top>
      <bottom style="thin">
        <color theme="1"/>
      </bottom>
      <diagonal/>
    </border>
    <border>
      <left style="thin">
        <color theme="0"/>
      </left>
      <right/>
      <top style="thin">
        <color theme="1"/>
      </top>
      <bottom/>
      <diagonal/>
    </border>
    <border>
      <left style="medium">
        <color theme="0"/>
      </left>
      <right/>
      <top style="medium">
        <color theme="0"/>
      </top>
      <bottom/>
      <diagonal/>
    </border>
    <border>
      <left/>
      <right/>
      <top style="medium">
        <color theme="0"/>
      </top>
      <bottom/>
      <diagonal/>
    </border>
    <border>
      <left/>
      <right/>
      <top style="thin">
        <color rgb="FF39B54A"/>
      </top>
      <bottom/>
      <diagonal/>
    </border>
    <border>
      <left style="thin">
        <color theme="0"/>
      </left>
      <right style="thin">
        <color theme="0"/>
      </right>
      <top style="thin">
        <color rgb="FF39B54A"/>
      </top>
      <bottom style="thin">
        <color theme="1"/>
      </bottom>
      <diagonal/>
    </border>
    <border>
      <left style="thin">
        <color theme="0"/>
      </left>
      <right style="thin">
        <color theme="0"/>
      </right>
      <top style="thin">
        <color theme="1"/>
      </top>
      <bottom style="thin">
        <color theme="1"/>
      </bottom>
      <diagonal/>
    </border>
    <border>
      <left/>
      <right/>
      <top style="thin">
        <color indexed="64"/>
      </top>
      <bottom style="thin">
        <color theme="1"/>
      </bottom>
      <diagonal/>
    </border>
    <border>
      <left/>
      <right/>
      <top style="thin">
        <color rgb="FF00B0F0"/>
      </top>
      <bottom style="thin">
        <color theme="1"/>
      </bottom>
      <diagonal/>
    </border>
    <border>
      <left/>
      <right/>
      <top/>
      <bottom style="thin">
        <color rgb="FF00B0F0"/>
      </bottom>
      <diagonal/>
    </border>
    <border>
      <left/>
      <right/>
      <top style="thin">
        <color rgb="FF00B0F0"/>
      </top>
      <bottom style="thin">
        <color indexed="64"/>
      </bottom>
      <diagonal/>
    </border>
    <border>
      <left style="thin">
        <color theme="0"/>
      </left>
      <right style="thin">
        <color theme="0"/>
      </right>
      <top/>
      <bottom style="thin">
        <color theme="1"/>
      </bottom>
      <diagonal/>
    </border>
    <border>
      <left style="thin">
        <color theme="0"/>
      </left>
      <right style="thin">
        <color theme="0"/>
      </right>
      <top style="thin">
        <color theme="0"/>
      </top>
      <bottom style="thin">
        <color theme="1"/>
      </bottom>
      <diagonal/>
    </border>
    <border>
      <left style="thin">
        <color theme="0"/>
      </left>
      <right/>
      <top style="thin">
        <color theme="0"/>
      </top>
      <bottom style="thin">
        <color theme="1"/>
      </bottom>
      <diagonal/>
    </border>
    <border>
      <left style="thin">
        <color theme="0"/>
      </left>
      <right/>
      <top style="thin">
        <color theme="1"/>
      </top>
      <bottom style="thin">
        <color theme="1"/>
      </bottom>
      <diagonal/>
    </border>
    <border>
      <left style="thin">
        <color theme="0"/>
      </left>
      <right style="thin">
        <color theme="0"/>
      </right>
      <top style="thin">
        <color theme="1"/>
      </top>
      <bottom style="thin">
        <color indexed="64"/>
      </bottom>
      <diagonal/>
    </border>
    <border>
      <left style="thin">
        <color theme="0"/>
      </left>
      <right/>
      <top/>
      <bottom/>
      <diagonal/>
    </border>
    <border>
      <left/>
      <right style="thin">
        <color theme="0"/>
      </right>
      <top/>
      <bottom/>
      <diagonal/>
    </border>
    <border>
      <left style="thin">
        <color theme="0"/>
      </left>
      <right/>
      <top style="thin">
        <color theme="1"/>
      </top>
      <bottom style="thin">
        <color indexed="64"/>
      </bottom>
      <diagonal/>
    </border>
    <border>
      <left/>
      <right style="thin">
        <color theme="0"/>
      </right>
      <top/>
      <bottom style="thin">
        <color rgb="FFFFFFFF"/>
      </bottom>
      <diagonal/>
    </border>
    <border>
      <left/>
      <right style="thin">
        <color theme="0"/>
      </right>
      <top style="thin">
        <color theme="0"/>
      </top>
      <bottom/>
      <diagonal/>
    </border>
    <border>
      <left/>
      <right/>
      <top style="thin">
        <color theme="0"/>
      </top>
      <bottom/>
      <diagonal/>
    </border>
    <border>
      <left style="thin">
        <color theme="0"/>
      </left>
      <right style="thin">
        <color theme="0"/>
      </right>
      <top style="thin">
        <color theme="0"/>
      </top>
      <bottom/>
      <diagonal/>
    </border>
    <border>
      <left/>
      <right/>
      <top style="thin">
        <color indexed="64"/>
      </top>
      <bottom style="thin">
        <color theme="0"/>
      </bottom>
      <diagonal/>
    </border>
    <border>
      <left style="thin">
        <color theme="0"/>
      </left>
      <right style="thin">
        <color rgb="FFFFFFFF"/>
      </right>
      <top style="thin">
        <color rgb="FFFFFFFF"/>
      </top>
      <bottom style="thin">
        <color rgb="FFFFFFFF"/>
      </bottom>
      <diagonal/>
    </border>
    <border>
      <left/>
      <right style="thin">
        <color theme="0"/>
      </right>
      <top style="thin">
        <color theme="1"/>
      </top>
      <bottom/>
      <diagonal/>
    </border>
    <border>
      <left/>
      <right style="thin">
        <color rgb="FFFFFFFF"/>
      </right>
      <top style="thin">
        <color rgb="FFEE2724"/>
      </top>
      <bottom style="thin">
        <color indexed="64"/>
      </bottom>
      <diagonal/>
    </border>
    <border>
      <left/>
      <right/>
      <top style="thin">
        <color rgb="FFEE2724"/>
      </top>
      <bottom style="thin">
        <color indexed="64"/>
      </bottom>
      <diagonal/>
    </border>
    <border>
      <left style="thin">
        <color theme="0"/>
      </left>
      <right style="thin">
        <color theme="0"/>
      </right>
      <top style="thin">
        <color indexed="64"/>
      </top>
      <bottom style="thin">
        <color rgb="FFFF0000"/>
      </bottom>
      <diagonal/>
    </border>
    <border>
      <left/>
      <right style="thin">
        <color rgb="FFFFFFFF"/>
      </right>
      <top style="thin">
        <color rgb="FF39B54A"/>
      </top>
      <bottom style="thin">
        <color rgb="FF39B54A"/>
      </bottom>
      <diagonal/>
    </border>
    <border>
      <left/>
      <right/>
      <top/>
      <bottom style="thin">
        <color rgb="FF000000"/>
      </bottom>
      <diagonal/>
    </border>
    <border>
      <left/>
      <right/>
      <top style="thin">
        <color rgb="FF969696"/>
      </top>
      <bottom style="thin">
        <color theme="1"/>
      </bottom>
      <diagonal/>
    </border>
    <border>
      <left/>
      <right style="thin">
        <color theme="0"/>
      </right>
      <top style="thin">
        <color indexed="64"/>
      </top>
      <bottom style="thin">
        <color theme="1"/>
      </bottom>
      <diagonal/>
    </border>
    <border>
      <left/>
      <right style="thin">
        <color theme="0"/>
      </right>
      <top style="thin">
        <color rgb="FF969696"/>
      </top>
      <bottom style="thin">
        <color theme="1"/>
      </bottom>
      <diagonal/>
    </border>
    <border>
      <left style="thin">
        <color theme="0"/>
      </left>
      <right/>
      <top/>
      <bottom style="thin">
        <color theme="1"/>
      </bottom>
      <diagonal/>
    </border>
    <border>
      <left style="thin">
        <color rgb="FFFFFFFF"/>
      </left>
      <right/>
      <top style="thin">
        <color rgb="FFEE2724"/>
      </top>
      <bottom style="thin">
        <color theme="1"/>
      </bottom>
      <diagonal/>
    </border>
    <border>
      <left style="thin">
        <color rgb="FFFFFFFF"/>
      </left>
      <right/>
      <top style="thin">
        <color theme="1"/>
      </top>
      <bottom style="thin">
        <color theme="1"/>
      </bottom>
      <diagonal/>
    </border>
  </borders>
  <cellStyleXfs count="5">
    <xf numFmtId="0" fontId="0" fillId="0" borderId="0"/>
    <xf numFmtId="0" fontId="1" fillId="0" borderId="0" applyNumberFormat="0" applyFill="0" applyBorder="0" applyAlignment="0" applyProtection="0"/>
    <xf numFmtId="49" fontId="17" fillId="0" borderId="30" applyFont="0">
      <alignment horizontal="left" vertical="top" wrapText="1"/>
      <protection locked="0"/>
    </xf>
    <xf numFmtId="0" fontId="18" fillId="0" borderId="0" applyNumberFormat="0" applyFill="0" applyBorder="0" applyAlignment="0" applyProtection="0"/>
    <xf numFmtId="165" fontId="115" fillId="0" borderId="0" applyFont="0" applyFill="0" applyBorder="0" applyAlignment="0" applyProtection="0"/>
  </cellStyleXfs>
  <cellXfs count="1255">
    <xf numFmtId="0" fontId="0" fillId="0" borderId="0" xfId="0"/>
    <xf numFmtId="0" fontId="0" fillId="4" borderId="0" xfId="0" applyFill="1"/>
    <xf numFmtId="0" fontId="5" fillId="3" borderId="0" xfId="0" applyFont="1" applyFill="1"/>
    <xf numFmtId="0" fontId="11" fillId="3" borderId="0" xfId="0" applyFont="1" applyFill="1"/>
    <xf numFmtId="0" fontId="7" fillId="3" borderId="0" xfId="0" applyFont="1" applyFill="1"/>
    <xf numFmtId="0" fontId="21" fillId="4" borderId="0" xfId="0" applyFont="1" applyFill="1"/>
    <xf numFmtId="0" fontId="22" fillId="3" borderId="0" xfId="0" applyFont="1" applyFill="1"/>
    <xf numFmtId="0" fontId="20" fillId="3" borderId="0" xfId="0" applyFont="1" applyFill="1"/>
    <xf numFmtId="0" fontId="25" fillId="3" borderId="31" xfId="0" applyFont="1" applyFill="1" applyBorder="1" applyAlignment="1">
      <alignment wrapText="1"/>
    </xf>
    <xf numFmtId="0" fontId="20" fillId="4" borderId="33" xfId="0" applyFont="1" applyFill="1" applyBorder="1" applyAlignment="1">
      <alignment vertical="top"/>
    </xf>
    <xf numFmtId="0" fontId="24" fillId="4" borderId="33" xfId="0" applyFont="1" applyFill="1" applyBorder="1" applyAlignment="1">
      <alignment vertical="top" wrapText="1"/>
    </xf>
    <xf numFmtId="0" fontId="20" fillId="3" borderId="28" xfId="0" applyFont="1" applyFill="1" applyBorder="1" applyAlignment="1">
      <alignment vertical="top"/>
    </xf>
    <xf numFmtId="0" fontId="20" fillId="5" borderId="28" xfId="0" applyFont="1" applyFill="1" applyBorder="1" applyAlignment="1">
      <alignment vertical="top"/>
    </xf>
    <xf numFmtId="0" fontId="20" fillId="6" borderId="28" xfId="0" applyFont="1" applyFill="1" applyBorder="1" applyAlignment="1">
      <alignment vertical="top"/>
    </xf>
    <xf numFmtId="0" fontId="20" fillId="7" borderId="28" xfId="0" applyFont="1" applyFill="1" applyBorder="1" applyAlignment="1">
      <alignment vertical="top"/>
    </xf>
    <xf numFmtId="0" fontId="22" fillId="4" borderId="34" xfId="0" applyFont="1" applyFill="1" applyBorder="1" applyAlignment="1">
      <alignment vertical="top"/>
    </xf>
    <xf numFmtId="0" fontId="20" fillId="4" borderId="0" xfId="0" applyFont="1" applyFill="1" applyAlignment="1">
      <alignment vertical="top"/>
    </xf>
    <xf numFmtId="0" fontId="27" fillId="3" borderId="28" xfId="1" applyFont="1" applyFill="1" applyBorder="1" applyAlignment="1">
      <alignment horizontal="left" vertical="top"/>
    </xf>
    <xf numFmtId="0" fontId="27" fillId="5" borderId="28" xfId="1" applyFont="1" applyFill="1" applyBorder="1" applyAlignment="1">
      <alignment horizontal="left" vertical="top"/>
    </xf>
    <xf numFmtId="0" fontId="27" fillId="6" borderId="28" xfId="1" applyFont="1" applyFill="1" applyBorder="1" applyAlignment="1">
      <alignment horizontal="left" vertical="top"/>
    </xf>
    <xf numFmtId="0" fontId="27" fillId="7" borderId="28" xfId="1" applyFont="1" applyFill="1" applyBorder="1" applyAlignment="1">
      <alignment horizontal="left" vertical="top"/>
    </xf>
    <xf numFmtId="0" fontId="5" fillId="4" borderId="4" xfId="0" applyFont="1" applyFill="1" applyBorder="1"/>
    <xf numFmtId="0" fontId="5" fillId="4" borderId="5" xfId="0" applyFont="1" applyFill="1" applyBorder="1"/>
    <xf numFmtId="0" fontId="5" fillId="4" borderId="0" xfId="0" applyFont="1" applyFill="1"/>
    <xf numFmtId="0" fontId="5" fillId="4" borderId="6" xfId="0" applyFont="1" applyFill="1" applyBorder="1"/>
    <xf numFmtId="0" fontId="5" fillId="4" borderId="7" xfId="0" applyFont="1" applyFill="1" applyBorder="1"/>
    <xf numFmtId="0" fontId="5" fillId="4" borderId="8" xfId="0" applyFont="1" applyFill="1" applyBorder="1"/>
    <xf numFmtId="0" fontId="5" fillId="4" borderId="10" xfId="0" applyFont="1" applyFill="1" applyBorder="1"/>
    <xf numFmtId="0" fontId="9" fillId="4" borderId="11" xfId="0" applyFont="1" applyFill="1" applyBorder="1"/>
    <xf numFmtId="0" fontId="5" fillId="4" borderId="11" xfId="0" applyFont="1" applyFill="1" applyBorder="1"/>
    <xf numFmtId="0" fontId="9" fillId="4" borderId="6" xfId="0" applyFont="1" applyFill="1" applyBorder="1"/>
    <xf numFmtId="0" fontId="27" fillId="3" borderId="0" xfId="0" applyFont="1" applyFill="1" applyAlignment="1">
      <alignment horizontal="center" vertical="center"/>
    </xf>
    <xf numFmtId="0" fontId="27" fillId="3" borderId="0" xfId="1" applyFont="1" applyFill="1" applyBorder="1" applyAlignment="1">
      <alignment horizontal="center" vertical="center"/>
    </xf>
    <xf numFmtId="0" fontId="20" fillId="4" borderId="0" xfId="0" applyFont="1" applyFill="1" applyAlignment="1">
      <alignment vertical="center"/>
    </xf>
    <xf numFmtId="0" fontId="27" fillId="6" borderId="0" xfId="1" applyFont="1" applyFill="1" applyBorder="1" applyAlignment="1">
      <alignment horizontal="center" vertical="center" wrapText="1"/>
    </xf>
    <xf numFmtId="0" fontId="27" fillId="6" borderId="23" xfId="1" applyFont="1" applyFill="1" applyBorder="1" applyAlignment="1">
      <alignment horizontal="center" vertical="center" wrapText="1"/>
    </xf>
    <xf numFmtId="0" fontId="27" fillId="6" borderId="23" xfId="0" applyFont="1" applyFill="1" applyBorder="1" applyAlignment="1">
      <alignment horizontal="center" vertical="center" wrapText="1"/>
    </xf>
    <xf numFmtId="0" fontId="27" fillId="7" borderId="0" xfId="1" applyFont="1" applyFill="1" applyBorder="1" applyAlignment="1">
      <alignment horizontal="center" vertical="center" wrapText="1"/>
    </xf>
    <xf numFmtId="0" fontId="27" fillId="7" borderId="23" xfId="1" applyFont="1" applyFill="1" applyBorder="1" applyAlignment="1">
      <alignment horizontal="center" vertical="center" wrapText="1"/>
    </xf>
    <xf numFmtId="0" fontId="32" fillId="3" borderId="24" xfId="0" applyFont="1" applyFill="1" applyBorder="1" applyAlignment="1">
      <alignment vertical="center"/>
    </xf>
    <xf numFmtId="0" fontId="36" fillId="3" borderId="0" xfId="0" applyFont="1" applyFill="1" applyAlignment="1">
      <alignment vertical="center"/>
    </xf>
    <xf numFmtId="0" fontId="36" fillId="3" borderId="23" xfId="0" applyFont="1" applyFill="1" applyBorder="1" applyAlignment="1">
      <alignment vertical="center"/>
    </xf>
    <xf numFmtId="0" fontId="6" fillId="3" borderId="0" xfId="0" applyFont="1" applyFill="1"/>
    <xf numFmtId="0" fontId="4" fillId="3" borderId="0" xfId="0" applyFont="1" applyFill="1"/>
    <xf numFmtId="0" fontId="29" fillId="4" borderId="0" xfId="0" applyFont="1" applyFill="1"/>
    <xf numFmtId="0" fontId="41" fillId="3" borderId="0" xfId="0" applyFont="1" applyFill="1"/>
    <xf numFmtId="0" fontId="5" fillId="3" borderId="6" xfId="0" applyFont="1" applyFill="1" applyBorder="1"/>
    <xf numFmtId="0" fontId="5" fillId="3" borderId="10" xfId="0" applyFont="1" applyFill="1" applyBorder="1"/>
    <xf numFmtId="0" fontId="14" fillId="3" borderId="10" xfId="0" applyFont="1" applyFill="1" applyBorder="1"/>
    <xf numFmtId="0" fontId="8" fillId="4" borderId="10" xfId="0" applyFont="1" applyFill="1" applyBorder="1"/>
    <xf numFmtId="0" fontId="15" fillId="4" borderId="10" xfId="0" applyFont="1" applyFill="1" applyBorder="1"/>
    <xf numFmtId="0" fontId="12" fillId="4" borderId="10" xfId="0" applyFont="1" applyFill="1" applyBorder="1"/>
    <xf numFmtId="0" fontId="5" fillId="4" borderId="0" xfId="0" applyFont="1" applyFill="1" applyAlignment="1">
      <alignment wrapText="1"/>
    </xf>
    <xf numFmtId="0" fontId="5" fillId="4" borderId="20" xfId="0" applyFont="1" applyFill="1" applyBorder="1"/>
    <xf numFmtId="0" fontId="5" fillId="3" borderId="0" xfId="0" applyFont="1" applyFill="1" applyAlignment="1">
      <alignment wrapText="1"/>
    </xf>
    <xf numFmtId="0" fontId="5" fillId="4" borderId="18" xfId="0" applyFont="1" applyFill="1" applyBorder="1"/>
    <xf numFmtId="0" fontId="29" fillId="5" borderId="36" xfId="0" applyFont="1" applyFill="1" applyBorder="1" applyAlignment="1">
      <alignment vertical="top"/>
    </xf>
    <xf numFmtId="0" fontId="29" fillId="2" borderId="33" xfId="0" applyFont="1" applyFill="1" applyBorder="1" applyAlignment="1">
      <alignment vertical="top"/>
    </xf>
    <xf numFmtId="0" fontId="29" fillId="4" borderId="33" xfId="0" applyFont="1" applyFill="1" applyBorder="1" applyAlignment="1">
      <alignment vertical="top" wrapText="1"/>
    </xf>
    <xf numFmtId="0" fontId="29" fillId="2" borderId="33" xfId="0" applyFont="1" applyFill="1" applyBorder="1" applyAlignment="1">
      <alignment vertical="top" wrapText="1"/>
    </xf>
    <xf numFmtId="0" fontId="45" fillId="3" borderId="33" xfId="0" applyFont="1" applyFill="1" applyBorder="1" applyAlignment="1">
      <alignment vertical="top" wrapText="1"/>
    </xf>
    <xf numFmtId="0" fontId="43" fillId="4" borderId="33" xfId="0" applyFont="1" applyFill="1" applyBorder="1" applyAlignment="1">
      <alignment vertical="top" wrapText="1"/>
    </xf>
    <xf numFmtId="0" fontId="29" fillId="5" borderId="33" xfId="0" applyFont="1" applyFill="1" applyBorder="1" applyAlignment="1">
      <alignment vertical="top" wrapText="1"/>
    </xf>
    <xf numFmtId="0" fontId="44" fillId="3" borderId="33" xfId="0" applyFont="1" applyFill="1" applyBorder="1" applyAlignment="1">
      <alignment vertical="top" wrapText="1"/>
    </xf>
    <xf numFmtId="0" fontId="20" fillId="6" borderId="33" xfId="0" applyFont="1" applyFill="1" applyBorder="1" applyAlignment="1">
      <alignment vertical="top" wrapText="1"/>
    </xf>
    <xf numFmtId="0" fontId="20" fillId="7" borderId="33" xfId="0" applyFont="1" applyFill="1" applyBorder="1" applyAlignment="1">
      <alignment vertical="top" wrapText="1"/>
    </xf>
    <xf numFmtId="0" fontId="53" fillId="3" borderId="6" xfId="0" applyFont="1" applyFill="1" applyBorder="1"/>
    <xf numFmtId="0" fontId="5" fillId="3" borderId="14" xfId="0" applyFont="1" applyFill="1" applyBorder="1"/>
    <xf numFmtId="0" fontId="53" fillId="3" borderId="0" xfId="0" applyFont="1" applyFill="1"/>
    <xf numFmtId="0" fontId="24" fillId="3" borderId="0" xfId="0" applyFont="1" applyFill="1"/>
    <xf numFmtId="0" fontId="56" fillId="3" borderId="0" xfId="0" applyFont="1" applyFill="1"/>
    <xf numFmtId="0" fontId="15" fillId="3" borderId="0" xfId="0" applyFont="1" applyFill="1"/>
    <xf numFmtId="0" fontId="15" fillId="4" borderId="6" xfId="0" applyFont="1" applyFill="1" applyBorder="1"/>
    <xf numFmtId="0" fontId="57" fillId="3" borderId="0" xfId="0" applyFont="1" applyFill="1"/>
    <xf numFmtId="0" fontId="53" fillId="3" borderId="12" xfId="0" applyFont="1" applyFill="1" applyBorder="1"/>
    <xf numFmtId="0" fontId="20" fillId="4" borderId="15" xfId="0" applyFont="1" applyFill="1" applyBorder="1"/>
    <xf numFmtId="0" fontId="53" fillId="3" borderId="15" xfId="0" applyFont="1" applyFill="1" applyBorder="1"/>
    <xf numFmtId="0" fontId="61" fillId="4" borderId="0" xfId="0" applyFont="1" applyFill="1"/>
    <xf numFmtId="0" fontId="61" fillId="4" borderId="17" xfId="0" applyFont="1" applyFill="1" applyBorder="1"/>
    <xf numFmtId="0" fontId="29" fillId="3" borderId="33" xfId="0" applyFont="1" applyFill="1" applyBorder="1" applyAlignment="1">
      <alignment wrapText="1"/>
    </xf>
    <xf numFmtId="0" fontId="44" fillId="3" borderId="36" xfId="0" applyFont="1" applyFill="1" applyBorder="1" applyAlignment="1">
      <alignment vertical="top" wrapText="1"/>
    </xf>
    <xf numFmtId="0" fontId="43" fillId="3" borderId="33" xfId="0" applyFont="1" applyFill="1" applyBorder="1" applyAlignment="1">
      <alignment vertical="top" wrapText="1"/>
    </xf>
    <xf numFmtId="0" fontId="48" fillId="3" borderId="33" xfId="0" applyFont="1" applyFill="1" applyBorder="1" applyAlignment="1">
      <alignment vertical="top" wrapText="1"/>
    </xf>
    <xf numFmtId="0" fontId="20" fillId="4" borderId="20" xfId="0" applyFont="1" applyFill="1" applyBorder="1"/>
    <xf numFmtId="0" fontId="20" fillId="4" borderId="11" xfId="0" applyFont="1" applyFill="1" applyBorder="1"/>
    <xf numFmtId="0" fontId="20" fillId="4" borderId="12" xfId="0" applyFont="1" applyFill="1" applyBorder="1"/>
    <xf numFmtId="0" fontId="22" fillId="5" borderId="36" xfId="0" applyFont="1" applyFill="1" applyBorder="1" applyAlignment="1">
      <alignment vertical="top"/>
    </xf>
    <xf numFmtId="0" fontId="22" fillId="2" borderId="33" xfId="0" applyFont="1" applyFill="1" applyBorder="1" applyAlignment="1">
      <alignment vertical="top"/>
    </xf>
    <xf numFmtId="0" fontId="22" fillId="2" borderId="33" xfId="0" applyFont="1" applyFill="1" applyBorder="1" applyAlignment="1">
      <alignment horizontal="left" vertical="top" wrapText="1"/>
    </xf>
    <xf numFmtId="0" fontId="62" fillId="3" borderId="0" xfId="0" applyFont="1" applyFill="1"/>
    <xf numFmtId="0" fontId="27" fillId="4" borderId="0" xfId="0" applyFont="1" applyFill="1"/>
    <xf numFmtId="0" fontId="24" fillId="3" borderId="19" xfId="0" applyFont="1" applyFill="1" applyBorder="1" applyAlignment="1">
      <alignment wrapText="1"/>
    </xf>
    <xf numFmtId="0" fontId="20" fillId="4" borderId="11" xfId="0" applyFont="1" applyFill="1" applyBorder="1" applyAlignment="1">
      <alignment wrapText="1"/>
    </xf>
    <xf numFmtId="0" fontId="20" fillId="4" borderId="6" xfId="0" applyFont="1" applyFill="1" applyBorder="1" applyAlignment="1">
      <alignment wrapText="1"/>
    </xf>
    <xf numFmtId="0" fontId="53" fillId="4" borderId="6" xfId="0" applyFont="1" applyFill="1" applyBorder="1" applyAlignment="1">
      <alignment wrapText="1"/>
    </xf>
    <xf numFmtId="0" fontId="53" fillId="4" borderId="14" xfId="0" applyFont="1" applyFill="1" applyBorder="1" applyAlignment="1">
      <alignment wrapText="1"/>
    </xf>
    <xf numFmtId="0" fontId="53" fillId="4" borderId="6" xfId="0" applyFont="1" applyFill="1" applyBorder="1"/>
    <xf numFmtId="0" fontId="53" fillId="4" borderId="14" xfId="0" applyFont="1" applyFill="1" applyBorder="1"/>
    <xf numFmtId="0" fontId="45" fillId="3" borderId="5" xfId="0" applyFont="1" applyFill="1" applyBorder="1" applyAlignment="1">
      <alignment vertical="center" wrapText="1"/>
    </xf>
    <xf numFmtId="0" fontId="65" fillId="4" borderId="5" xfId="0" applyFont="1" applyFill="1" applyBorder="1" applyAlignment="1">
      <alignment vertical="center"/>
    </xf>
    <xf numFmtId="0" fontId="67" fillId="4" borderId="0" xfId="0" applyFont="1" applyFill="1" applyAlignment="1">
      <alignment vertical="center" wrapText="1"/>
    </xf>
    <xf numFmtId="0" fontId="68" fillId="4" borderId="4" xfId="0" applyFont="1" applyFill="1" applyBorder="1" applyAlignment="1">
      <alignment vertical="center"/>
    </xf>
    <xf numFmtId="0" fontId="29" fillId="3" borderId="5" xfId="0" applyFont="1" applyFill="1" applyBorder="1" applyAlignment="1">
      <alignment vertical="center" wrapText="1"/>
    </xf>
    <xf numFmtId="0" fontId="71" fillId="4" borderId="33" xfId="0" applyFont="1" applyFill="1" applyBorder="1" applyAlignment="1">
      <alignment horizontal="center" vertical="center" wrapText="1"/>
    </xf>
    <xf numFmtId="0" fontId="54" fillId="4" borderId="33" xfId="0" applyFont="1" applyFill="1" applyBorder="1" applyAlignment="1">
      <alignment horizontal="center" vertical="center" wrapText="1"/>
    </xf>
    <xf numFmtId="0" fontId="72" fillId="4" borderId="33" xfId="0" applyFont="1" applyFill="1" applyBorder="1" applyAlignment="1">
      <alignment horizontal="center" vertical="center" wrapText="1"/>
    </xf>
    <xf numFmtId="0" fontId="73" fillId="4" borderId="33" xfId="0" applyFont="1" applyFill="1" applyBorder="1" applyAlignment="1">
      <alignment horizontal="center" vertical="center" wrapText="1"/>
    </xf>
    <xf numFmtId="0" fontId="69" fillId="3" borderId="33" xfId="0" applyFont="1" applyFill="1" applyBorder="1" applyAlignment="1">
      <alignment vertical="top" wrapText="1"/>
    </xf>
    <xf numFmtId="0" fontId="46" fillId="4" borderId="33" xfId="0" applyFont="1" applyFill="1" applyBorder="1" applyAlignment="1">
      <alignment vertical="top" wrapText="1"/>
    </xf>
    <xf numFmtId="0" fontId="46" fillId="3" borderId="33" xfId="0" applyFont="1" applyFill="1" applyBorder="1" applyAlignment="1">
      <alignment vertical="top" wrapText="1"/>
    </xf>
    <xf numFmtId="0" fontId="20" fillId="4" borderId="0" xfId="0" applyFont="1" applyFill="1" applyAlignment="1">
      <alignment vertical="center" wrapText="1"/>
    </xf>
    <xf numFmtId="0" fontId="74" fillId="4" borderId="0" xfId="1" applyFont="1" applyFill="1" applyBorder="1" applyAlignment="1" applyProtection="1">
      <alignment horizontal="left" vertical="top" wrapText="1"/>
    </xf>
    <xf numFmtId="0" fontId="75" fillId="3" borderId="0" xfId="0" applyFont="1" applyFill="1" applyAlignment="1">
      <alignment vertical="top" wrapText="1"/>
    </xf>
    <xf numFmtId="0" fontId="31" fillId="3" borderId="31" xfId="0" applyFont="1" applyFill="1" applyBorder="1" applyAlignment="1">
      <alignment horizontal="left" vertical="center"/>
    </xf>
    <xf numFmtId="0" fontId="76" fillId="3" borderId="0" xfId="0" applyFont="1" applyFill="1" applyAlignment="1">
      <alignment vertical="center"/>
    </xf>
    <xf numFmtId="0" fontId="16" fillId="3" borderId="0" xfId="0" applyFont="1" applyFill="1"/>
    <xf numFmtId="0" fontId="16" fillId="3" borderId="6" xfId="0" applyFont="1" applyFill="1" applyBorder="1"/>
    <xf numFmtId="0" fontId="20" fillId="4" borderId="6" xfId="0" applyFont="1" applyFill="1" applyBorder="1"/>
    <xf numFmtId="0" fontId="20" fillId="4" borderId="10" xfId="0" applyFont="1" applyFill="1" applyBorder="1"/>
    <xf numFmtId="0" fontId="20" fillId="3" borderId="5" xfId="0" applyFont="1" applyFill="1" applyBorder="1"/>
    <xf numFmtId="0" fontId="20" fillId="3" borderId="4" xfId="0" applyFont="1" applyFill="1" applyBorder="1"/>
    <xf numFmtId="0" fontId="24" fillId="3" borderId="6" xfId="0" applyFont="1" applyFill="1" applyBorder="1"/>
    <xf numFmtId="0" fontId="20" fillId="3" borderId="6" xfId="0" applyFont="1" applyFill="1" applyBorder="1"/>
    <xf numFmtId="0" fontId="45" fillId="3" borderId="0" xfId="0" applyFont="1" applyFill="1"/>
    <xf numFmtId="0" fontId="20" fillId="3" borderId="19" xfId="0" applyFont="1" applyFill="1" applyBorder="1"/>
    <xf numFmtId="0" fontId="20" fillId="4" borderId="5" xfId="0" applyFont="1" applyFill="1" applyBorder="1"/>
    <xf numFmtId="0" fontId="20" fillId="4" borderId="19" xfId="0" applyFont="1" applyFill="1" applyBorder="1"/>
    <xf numFmtId="0" fontId="77" fillId="3" borderId="0" xfId="0" applyFont="1" applyFill="1"/>
    <xf numFmtId="0" fontId="22" fillId="4" borderId="6" xfId="0" applyFont="1" applyFill="1" applyBorder="1"/>
    <xf numFmtId="0" fontId="22" fillId="4" borderId="0" xfId="0" applyFont="1" applyFill="1" applyAlignment="1">
      <alignment vertical="top" wrapText="1"/>
    </xf>
    <xf numFmtId="0" fontId="23" fillId="4" borderId="0" xfId="0" applyFont="1" applyFill="1"/>
    <xf numFmtId="0" fontId="78" fillId="4" borderId="0" xfId="0" applyFont="1" applyFill="1"/>
    <xf numFmtId="0" fontId="31" fillId="3" borderId="37" xfId="0" applyFont="1" applyFill="1" applyBorder="1" applyAlignment="1">
      <alignment wrapText="1"/>
    </xf>
    <xf numFmtId="0" fontId="31" fillId="3" borderId="34" xfId="0" applyFont="1" applyFill="1" applyBorder="1" applyAlignment="1">
      <alignment wrapText="1"/>
    </xf>
    <xf numFmtId="0" fontId="20" fillId="4" borderId="18" xfId="0" applyFont="1" applyFill="1" applyBorder="1"/>
    <xf numFmtId="0" fontId="20" fillId="3" borderId="33" xfId="0" applyFont="1" applyFill="1" applyBorder="1"/>
    <xf numFmtId="0" fontId="31" fillId="3" borderId="0" xfId="0" applyFont="1" applyFill="1" applyAlignment="1">
      <alignment horizontal="right" wrapText="1"/>
    </xf>
    <xf numFmtId="0" fontId="20" fillId="3" borderId="32" xfId="0" applyFont="1" applyFill="1" applyBorder="1"/>
    <xf numFmtId="0" fontId="20" fillId="3" borderId="10" xfId="0" applyFont="1" applyFill="1" applyBorder="1"/>
    <xf numFmtId="0" fontId="31" fillId="3" borderId="38" xfId="0" applyFont="1" applyFill="1" applyBorder="1" applyAlignment="1">
      <alignment wrapText="1"/>
    </xf>
    <xf numFmtId="0" fontId="31" fillId="3" borderId="39" xfId="0" applyFont="1" applyFill="1" applyBorder="1" applyAlignment="1">
      <alignment wrapText="1"/>
    </xf>
    <xf numFmtId="0" fontId="31" fillId="3" borderId="31" xfId="0" applyFont="1" applyFill="1" applyBorder="1" applyAlignment="1">
      <alignment horizontal="right" wrapText="1"/>
    </xf>
    <xf numFmtId="0" fontId="31" fillId="3" borderId="38" xfId="0" applyFont="1" applyFill="1" applyBorder="1" applyAlignment="1">
      <alignment horizontal="right" wrapText="1"/>
    </xf>
    <xf numFmtId="0" fontId="24" fillId="4" borderId="33" xfId="0" applyFont="1" applyFill="1" applyBorder="1"/>
    <xf numFmtId="0" fontId="45" fillId="4" borderId="33" xfId="0" applyFont="1" applyFill="1" applyBorder="1"/>
    <xf numFmtId="0" fontId="24" fillId="5" borderId="32" xfId="0" applyFont="1" applyFill="1" applyBorder="1"/>
    <xf numFmtId="0" fontId="24" fillId="5" borderId="33" xfId="0" applyFont="1" applyFill="1" applyBorder="1"/>
    <xf numFmtId="0" fontId="20" fillId="5" borderId="33" xfId="0" applyFont="1" applyFill="1" applyBorder="1"/>
    <xf numFmtId="0" fontId="24" fillId="5" borderId="0" xfId="0" applyFont="1" applyFill="1"/>
    <xf numFmtId="0" fontId="24" fillId="5" borderId="40" xfId="0" applyFont="1" applyFill="1" applyBorder="1"/>
    <xf numFmtId="0" fontId="45" fillId="5" borderId="33" xfId="0" applyFont="1" applyFill="1" applyBorder="1"/>
    <xf numFmtId="0" fontId="45" fillId="5" borderId="40" xfId="0" applyFont="1" applyFill="1" applyBorder="1"/>
    <xf numFmtId="0" fontId="24" fillId="3" borderId="9" xfId="0" applyFont="1" applyFill="1" applyBorder="1"/>
    <xf numFmtId="0" fontId="31" fillId="3" borderId="37" xfId="0" applyFont="1" applyFill="1" applyBorder="1" applyAlignment="1">
      <alignment horizontal="right" wrapText="1"/>
    </xf>
    <xf numFmtId="0" fontId="24" fillId="3" borderId="36" xfId="0" applyFont="1" applyFill="1" applyBorder="1"/>
    <xf numFmtId="0" fontId="31" fillId="3" borderId="34" xfId="0" applyFont="1" applyFill="1" applyBorder="1" applyAlignment="1">
      <alignment horizontal="right" wrapText="1"/>
    </xf>
    <xf numFmtId="0" fontId="24" fillId="4" borderId="32" xfId="0" applyFont="1" applyFill="1" applyBorder="1"/>
    <xf numFmtId="0" fontId="24" fillId="5" borderId="36" xfId="0" applyFont="1" applyFill="1" applyBorder="1"/>
    <xf numFmtId="9" fontId="24" fillId="3" borderId="33" xfId="0" applyNumberFormat="1" applyFont="1" applyFill="1" applyBorder="1"/>
    <xf numFmtId="3" fontId="24" fillId="3" borderId="33" xfId="0" applyNumberFormat="1" applyFont="1" applyFill="1" applyBorder="1"/>
    <xf numFmtId="10" fontId="24" fillId="3" borderId="33" xfId="0" applyNumberFormat="1" applyFont="1" applyFill="1" applyBorder="1"/>
    <xf numFmtId="3" fontId="45" fillId="3" borderId="33" xfId="0" applyNumberFormat="1" applyFont="1" applyFill="1" applyBorder="1"/>
    <xf numFmtId="10" fontId="45" fillId="3" borderId="33" xfId="0" applyNumberFormat="1" applyFont="1" applyFill="1" applyBorder="1"/>
    <xf numFmtId="10" fontId="24" fillId="3" borderId="36" xfId="0" applyNumberFormat="1" applyFont="1" applyFill="1" applyBorder="1"/>
    <xf numFmtId="3" fontId="20" fillId="3" borderId="33" xfId="0" applyNumberFormat="1" applyFont="1" applyFill="1" applyBorder="1"/>
    <xf numFmtId="0" fontId="20" fillId="3" borderId="36" xfId="0" applyFont="1" applyFill="1" applyBorder="1"/>
    <xf numFmtId="3" fontId="20" fillId="5" borderId="40" xfId="0" applyNumberFormat="1" applyFont="1" applyFill="1" applyBorder="1"/>
    <xf numFmtId="0" fontId="62" fillId="4" borderId="6" xfId="0" applyFont="1" applyFill="1" applyBorder="1"/>
    <xf numFmtId="0" fontId="62" fillId="4" borderId="0" xfId="0" applyFont="1" applyFill="1"/>
    <xf numFmtId="0" fontId="80" fillId="4" borderId="0" xfId="0" applyFont="1" applyFill="1"/>
    <xf numFmtId="0" fontId="62" fillId="3" borderId="20" xfId="0" applyFont="1" applyFill="1" applyBorder="1"/>
    <xf numFmtId="0" fontId="20" fillId="4" borderId="9" xfId="0" applyFont="1" applyFill="1" applyBorder="1"/>
    <xf numFmtId="0" fontId="20" fillId="3" borderId="18" xfId="0" applyFont="1" applyFill="1" applyBorder="1"/>
    <xf numFmtId="0" fontId="20" fillId="3" borderId="7" xfId="0" applyFont="1" applyFill="1" applyBorder="1"/>
    <xf numFmtId="0" fontId="20" fillId="3" borderId="11" xfId="0" applyFont="1" applyFill="1" applyBorder="1"/>
    <xf numFmtId="0" fontId="20" fillId="3" borderId="9" xfId="0" applyFont="1" applyFill="1" applyBorder="1"/>
    <xf numFmtId="0" fontId="41" fillId="3" borderId="0" xfId="0" applyFont="1" applyFill="1" applyAlignment="1">
      <alignment wrapText="1"/>
    </xf>
    <xf numFmtId="0" fontId="20" fillId="3" borderId="14" xfId="0" applyFont="1" applyFill="1" applyBorder="1"/>
    <xf numFmtId="0" fontId="20" fillId="3" borderId="6" xfId="0" applyFont="1" applyFill="1" applyBorder="1" applyAlignment="1">
      <alignment wrapText="1"/>
    </xf>
    <xf numFmtId="0" fontId="20" fillId="3" borderId="20" xfId="0" applyFont="1" applyFill="1" applyBorder="1"/>
    <xf numFmtId="0" fontId="45" fillId="3" borderId="5" xfId="0" applyFont="1" applyFill="1" applyBorder="1"/>
    <xf numFmtId="0" fontId="45" fillId="3" borderId="4" xfId="0" applyFont="1" applyFill="1" applyBorder="1"/>
    <xf numFmtId="0" fontId="29" fillId="3" borderId="33" xfId="0" applyFont="1" applyFill="1" applyBorder="1"/>
    <xf numFmtId="3" fontId="29" fillId="3" borderId="33" xfId="0" applyNumberFormat="1" applyFont="1" applyFill="1" applyBorder="1"/>
    <xf numFmtId="10" fontId="29" fillId="3" borderId="33" xfId="0" applyNumberFormat="1" applyFont="1" applyFill="1" applyBorder="1"/>
    <xf numFmtId="0" fontId="29" fillId="3" borderId="32" xfId="0" applyFont="1" applyFill="1" applyBorder="1"/>
    <xf numFmtId="3" fontId="24" fillId="3" borderId="32" xfId="0" applyNumberFormat="1" applyFont="1" applyFill="1" applyBorder="1"/>
    <xf numFmtId="9" fontId="24" fillId="3" borderId="32" xfId="0" applyNumberFormat="1" applyFont="1" applyFill="1" applyBorder="1"/>
    <xf numFmtId="9" fontId="24" fillId="3" borderId="45" xfId="0" applyNumberFormat="1" applyFont="1" applyFill="1" applyBorder="1"/>
    <xf numFmtId="9" fontId="24" fillId="3" borderId="40" xfId="0" applyNumberFormat="1" applyFont="1" applyFill="1" applyBorder="1"/>
    <xf numFmtId="0" fontId="31" fillId="3" borderId="36" xfId="0" applyFont="1" applyFill="1" applyBorder="1" applyAlignment="1">
      <alignment horizontal="right" wrapText="1"/>
    </xf>
    <xf numFmtId="0" fontId="81" fillId="3" borderId="11" xfId="0" applyFont="1" applyFill="1" applyBorder="1"/>
    <xf numFmtId="0" fontId="81" fillId="4" borderId="11" xfId="0" applyFont="1" applyFill="1" applyBorder="1"/>
    <xf numFmtId="0" fontId="31" fillId="3" borderId="0" xfId="0" applyFont="1" applyFill="1" applyAlignment="1">
      <alignment horizontal="right"/>
    </xf>
    <xf numFmtId="10" fontId="20" fillId="3" borderId="32" xfId="0" applyNumberFormat="1" applyFont="1" applyFill="1" applyBorder="1" applyAlignment="1">
      <alignment wrapText="1"/>
    </xf>
    <xf numFmtId="10" fontId="20" fillId="3" borderId="33" xfId="0" applyNumberFormat="1" applyFont="1" applyFill="1" applyBorder="1" applyAlignment="1">
      <alignment wrapText="1"/>
    </xf>
    <xf numFmtId="0" fontId="64" fillId="3" borderId="0" xfId="0" applyFont="1" applyFill="1"/>
    <xf numFmtId="0" fontId="20" fillId="3" borderId="32" xfId="0" applyFont="1" applyFill="1" applyBorder="1" applyAlignment="1">
      <alignment wrapText="1"/>
    </xf>
    <xf numFmtId="10" fontId="29" fillId="3" borderId="33" xfId="0" applyNumberFormat="1" applyFont="1" applyFill="1" applyBorder="1" applyAlignment="1">
      <alignment wrapText="1"/>
    </xf>
    <xf numFmtId="0" fontId="29" fillId="3" borderId="36" xfId="0" applyFont="1" applyFill="1" applyBorder="1"/>
    <xf numFmtId="0" fontId="31" fillId="3" borderId="31" xfId="0" applyFont="1" applyFill="1" applyBorder="1" applyAlignment="1">
      <alignment horizontal="left" wrapText="1"/>
    </xf>
    <xf numFmtId="10" fontId="24" fillId="5" borderId="36" xfId="0" applyNumberFormat="1" applyFont="1" applyFill="1" applyBorder="1"/>
    <xf numFmtId="10" fontId="24" fillId="5" borderId="33" xfId="0" applyNumberFormat="1" applyFont="1" applyFill="1" applyBorder="1"/>
    <xf numFmtId="10" fontId="45" fillId="5" borderId="33" xfId="0" applyNumberFormat="1" applyFont="1" applyFill="1" applyBorder="1"/>
    <xf numFmtId="0" fontId="20" fillId="4" borderId="4" xfId="0" applyFont="1" applyFill="1" applyBorder="1"/>
    <xf numFmtId="0" fontId="62" fillId="4" borderId="10" xfId="0" applyFont="1" applyFill="1" applyBorder="1"/>
    <xf numFmtId="164" fontId="24" fillId="3" borderId="32" xfId="0" applyNumberFormat="1" applyFont="1" applyFill="1" applyBorder="1"/>
    <xf numFmtId="164" fontId="24" fillId="3" borderId="33" xfId="0" applyNumberFormat="1" applyFont="1" applyFill="1" applyBorder="1"/>
    <xf numFmtId="164" fontId="45" fillId="3" borderId="33" xfId="0" applyNumberFormat="1" applyFont="1" applyFill="1" applyBorder="1"/>
    <xf numFmtId="164" fontId="24" fillId="5" borderId="32" xfId="0" applyNumberFormat="1" applyFont="1" applyFill="1" applyBorder="1"/>
    <xf numFmtId="164" fontId="24" fillId="5" borderId="33" xfId="0" applyNumberFormat="1" applyFont="1" applyFill="1" applyBorder="1"/>
    <xf numFmtId="164" fontId="45" fillId="5" borderId="33" xfId="0" applyNumberFormat="1" applyFont="1" applyFill="1" applyBorder="1"/>
    <xf numFmtId="3" fontId="20" fillId="3" borderId="32" xfId="0" applyNumberFormat="1" applyFont="1" applyFill="1" applyBorder="1" applyAlignment="1">
      <alignment wrapText="1"/>
    </xf>
    <xf numFmtId="3" fontId="20" fillId="3" borderId="33" xfId="0" applyNumberFormat="1" applyFont="1" applyFill="1" applyBorder="1" applyAlignment="1">
      <alignment wrapText="1"/>
    </xf>
    <xf numFmtId="0" fontId="20" fillId="5" borderId="32" xfId="0" applyFont="1" applyFill="1" applyBorder="1" applyAlignment="1">
      <alignment wrapText="1"/>
    </xf>
    <xf numFmtId="3" fontId="20" fillId="5" borderId="32" xfId="0" applyNumberFormat="1" applyFont="1" applyFill="1" applyBorder="1" applyAlignment="1">
      <alignment wrapText="1"/>
    </xf>
    <xf numFmtId="0" fontId="20" fillId="5" borderId="45" xfId="0" applyFont="1" applyFill="1" applyBorder="1" applyAlignment="1">
      <alignment wrapText="1"/>
    </xf>
    <xf numFmtId="0" fontId="20" fillId="5" borderId="33" xfId="0" applyFont="1" applyFill="1" applyBorder="1" applyAlignment="1">
      <alignment wrapText="1"/>
    </xf>
    <xf numFmtId="3" fontId="20" fillId="5" borderId="33" xfId="0" applyNumberFormat="1" applyFont="1" applyFill="1" applyBorder="1" applyAlignment="1">
      <alignment wrapText="1"/>
    </xf>
    <xf numFmtId="0" fontId="20" fillId="5" borderId="40" xfId="0" applyFont="1" applyFill="1" applyBorder="1" applyAlignment="1">
      <alignment wrapText="1"/>
    </xf>
    <xf numFmtId="3" fontId="20" fillId="5" borderId="33" xfId="0" applyNumberFormat="1" applyFont="1" applyFill="1" applyBorder="1"/>
    <xf numFmtId="0" fontId="31" fillId="3" borderId="39" xfId="0" applyFont="1" applyFill="1" applyBorder="1" applyAlignment="1">
      <alignment horizontal="right" wrapText="1"/>
    </xf>
    <xf numFmtId="0" fontId="82" fillId="3" borderId="0" xfId="0" applyFont="1" applyFill="1" applyAlignment="1">
      <alignment vertical="center"/>
    </xf>
    <xf numFmtId="0" fontId="63" fillId="3" borderId="0" xfId="0" applyFont="1" applyFill="1"/>
    <xf numFmtId="0" fontId="53" fillId="3" borderId="0" xfId="0" applyFont="1" applyFill="1" applyAlignment="1">
      <alignment wrapText="1"/>
    </xf>
    <xf numFmtId="0" fontId="29" fillId="3" borderId="8" xfId="0" applyFont="1" applyFill="1" applyBorder="1"/>
    <xf numFmtId="0" fontId="55" fillId="4" borderId="10" xfId="0" applyFont="1" applyFill="1" applyBorder="1"/>
    <xf numFmtId="0" fontId="53" fillId="4" borderId="10" xfId="0" applyFont="1" applyFill="1" applyBorder="1"/>
    <xf numFmtId="0" fontId="53" fillId="3" borderId="10" xfId="0" applyFont="1" applyFill="1" applyBorder="1"/>
    <xf numFmtId="0" fontId="70" fillId="3" borderId="0" xfId="0" applyFont="1" applyFill="1" applyAlignment="1">
      <alignment wrapText="1"/>
    </xf>
    <xf numFmtId="0" fontId="83" fillId="3" borderId="0" xfId="0" applyFont="1" applyFill="1"/>
    <xf numFmtId="0" fontId="20" fillId="4" borderId="7" xfId="0" applyFont="1" applyFill="1" applyBorder="1"/>
    <xf numFmtId="4" fontId="20" fillId="3" borderId="33" xfId="0" applyNumberFormat="1" applyFont="1" applyFill="1" applyBorder="1"/>
    <xf numFmtId="4" fontId="45" fillId="3" borderId="33" xfId="0" applyNumberFormat="1" applyFont="1" applyFill="1" applyBorder="1"/>
    <xf numFmtId="0" fontId="85" fillId="3" borderId="47" xfId="0" applyFont="1" applyFill="1" applyBorder="1" applyAlignment="1">
      <alignment wrapText="1"/>
    </xf>
    <xf numFmtId="0" fontId="85" fillId="3" borderId="47" xfId="0" applyFont="1" applyFill="1" applyBorder="1" applyAlignment="1">
      <alignment horizontal="right" wrapText="1"/>
    </xf>
    <xf numFmtId="4" fontId="20" fillId="3" borderId="36" xfId="0" applyNumberFormat="1" applyFont="1" applyFill="1" applyBorder="1" applyAlignment="1">
      <alignment horizontal="right" vertical="top"/>
    </xf>
    <xf numFmtId="4" fontId="20" fillId="3" borderId="33" xfId="0" applyNumberFormat="1" applyFont="1" applyFill="1" applyBorder="1" applyAlignment="1">
      <alignment horizontal="right" vertical="top"/>
    </xf>
    <xf numFmtId="4" fontId="45" fillId="3" borderId="33" xfId="0" applyNumberFormat="1" applyFont="1" applyFill="1" applyBorder="1" applyAlignment="1">
      <alignment horizontal="right" vertical="top"/>
    </xf>
    <xf numFmtId="0" fontId="20" fillId="3" borderId="33" xfId="0" applyFont="1" applyFill="1" applyBorder="1" applyAlignment="1">
      <alignment horizontal="right" vertical="top"/>
    </xf>
    <xf numFmtId="0" fontId="45" fillId="3" borderId="33" xfId="0" applyFont="1" applyFill="1" applyBorder="1" applyAlignment="1">
      <alignment horizontal="right" vertical="top"/>
    </xf>
    <xf numFmtId="4" fontId="20" fillId="6" borderId="36" xfId="0" applyNumberFormat="1" applyFont="1" applyFill="1" applyBorder="1" applyAlignment="1">
      <alignment horizontal="right" vertical="top"/>
    </xf>
    <xf numFmtId="4" fontId="20" fillId="6" borderId="33" xfId="0" applyNumberFormat="1" applyFont="1" applyFill="1" applyBorder="1" applyAlignment="1">
      <alignment horizontal="right" vertical="top"/>
    </xf>
    <xf numFmtId="4" fontId="45" fillId="6" borderId="33" xfId="0" applyNumberFormat="1" applyFont="1" applyFill="1" applyBorder="1" applyAlignment="1">
      <alignment horizontal="right" vertical="top"/>
    </xf>
    <xf numFmtId="0" fontId="20" fillId="6" borderId="33" xfId="0" applyFont="1" applyFill="1" applyBorder="1" applyAlignment="1">
      <alignment horizontal="right" vertical="top"/>
    </xf>
    <xf numFmtId="0" fontId="45" fillId="6" borderId="33" xfId="0" applyFont="1" applyFill="1" applyBorder="1" applyAlignment="1">
      <alignment horizontal="right" vertical="top"/>
    </xf>
    <xf numFmtId="10" fontId="24" fillId="3" borderId="36" xfId="0" applyNumberFormat="1" applyFont="1" applyFill="1" applyBorder="1" applyAlignment="1">
      <alignment horizontal="right"/>
    </xf>
    <xf numFmtId="10" fontId="24" fillId="3" borderId="33" xfId="0" applyNumberFormat="1" applyFont="1" applyFill="1" applyBorder="1" applyAlignment="1">
      <alignment horizontal="right"/>
    </xf>
    <xf numFmtId="10" fontId="45" fillId="3" borderId="33" xfId="0" applyNumberFormat="1" applyFont="1" applyFill="1" applyBorder="1" applyAlignment="1">
      <alignment horizontal="right"/>
    </xf>
    <xf numFmtId="10" fontId="24" fillId="6" borderId="36" xfId="0" applyNumberFormat="1" applyFont="1" applyFill="1" applyBorder="1" applyAlignment="1">
      <alignment horizontal="right"/>
    </xf>
    <xf numFmtId="10" fontId="24" fillId="6" borderId="33" xfId="0" applyNumberFormat="1" applyFont="1" applyFill="1" applyBorder="1" applyAlignment="1">
      <alignment horizontal="right"/>
    </xf>
    <xf numFmtId="10" fontId="45" fillId="6" borderId="33" xfId="0" applyNumberFormat="1" applyFont="1" applyFill="1" applyBorder="1" applyAlignment="1">
      <alignment horizontal="right"/>
    </xf>
    <xf numFmtId="4" fontId="24" fillId="3" borderId="33" xfId="0" applyNumberFormat="1" applyFont="1" applyFill="1" applyBorder="1"/>
    <xf numFmtId="4" fontId="24" fillId="6" borderId="33" xfId="0" applyNumberFormat="1" applyFont="1" applyFill="1" applyBorder="1"/>
    <xf numFmtId="4" fontId="45" fillId="6" borderId="33" xfId="0" applyNumberFormat="1" applyFont="1" applyFill="1" applyBorder="1"/>
    <xf numFmtId="4" fontId="24" fillId="3" borderId="36" xfId="0" applyNumberFormat="1" applyFont="1" applyFill="1" applyBorder="1"/>
    <xf numFmtId="4" fontId="24" fillId="6" borderId="36" xfId="0" applyNumberFormat="1" applyFont="1" applyFill="1" applyBorder="1"/>
    <xf numFmtId="0" fontId="85" fillId="3" borderId="0" xfId="0" applyFont="1" applyFill="1" applyAlignment="1">
      <alignment horizontal="right" wrapText="1"/>
    </xf>
    <xf numFmtId="0" fontId="24" fillId="3" borderId="48" xfId="0" applyFont="1" applyFill="1" applyBorder="1"/>
    <xf numFmtId="0" fontId="24" fillId="6" borderId="33" xfId="0" applyFont="1" applyFill="1" applyBorder="1"/>
    <xf numFmtId="0" fontId="45" fillId="6" borderId="33" xfId="0" applyFont="1" applyFill="1" applyBorder="1"/>
    <xf numFmtId="4" fontId="24" fillId="3" borderId="33" xfId="0" applyNumberFormat="1" applyFont="1" applyFill="1" applyBorder="1" applyAlignment="1">
      <alignment vertical="top"/>
    </xf>
    <xf numFmtId="4" fontId="24" fillId="6" borderId="33" xfId="0" applyNumberFormat="1" applyFont="1" applyFill="1" applyBorder="1" applyAlignment="1">
      <alignment vertical="top"/>
    </xf>
    <xf numFmtId="4" fontId="45" fillId="3" borderId="33" xfId="0" applyNumberFormat="1" applyFont="1" applyFill="1" applyBorder="1" applyAlignment="1">
      <alignment vertical="top"/>
    </xf>
    <xf numFmtId="4" fontId="45" fillId="6" borderId="33" xfId="0" applyNumberFormat="1" applyFont="1" applyFill="1" applyBorder="1" applyAlignment="1">
      <alignment vertical="top"/>
    </xf>
    <xf numFmtId="0" fontId="45" fillId="6" borderId="33" xfId="0" applyFont="1" applyFill="1" applyBorder="1" applyAlignment="1">
      <alignment vertical="top"/>
    </xf>
    <xf numFmtId="0" fontId="85" fillId="3" borderId="49" xfId="0" applyFont="1" applyFill="1" applyBorder="1" applyAlignment="1">
      <alignment wrapText="1"/>
    </xf>
    <xf numFmtId="0" fontId="20" fillId="6" borderId="33" xfId="0" applyFont="1" applyFill="1" applyBorder="1"/>
    <xf numFmtId="4" fontId="20" fillId="3" borderId="36" xfId="0" applyNumberFormat="1" applyFont="1" applyFill="1" applyBorder="1" applyAlignment="1">
      <alignment vertical="top"/>
    </xf>
    <xf numFmtId="4" fontId="20" fillId="6" borderId="36" xfId="0" applyNumberFormat="1" applyFont="1" applyFill="1" applyBorder="1" applyAlignment="1">
      <alignment vertical="top"/>
    </xf>
    <xf numFmtId="4" fontId="20" fillId="3" borderId="33" xfId="0" applyNumberFormat="1" applyFont="1" applyFill="1" applyBorder="1" applyAlignment="1">
      <alignment vertical="top"/>
    </xf>
    <xf numFmtId="4" fontId="20" fillId="6" borderId="33" xfId="0" applyNumberFormat="1" applyFont="1" applyFill="1" applyBorder="1" applyAlignment="1">
      <alignment vertical="top"/>
    </xf>
    <xf numFmtId="0" fontId="20" fillId="6" borderId="33" xfId="0" applyFont="1" applyFill="1" applyBorder="1" applyAlignment="1">
      <alignment vertical="top"/>
    </xf>
    <xf numFmtId="0" fontId="20" fillId="6" borderId="36" xfId="0" applyFont="1" applyFill="1" applyBorder="1"/>
    <xf numFmtId="0" fontId="20" fillId="6" borderId="36" xfId="0" applyFont="1" applyFill="1" applyBorder="1" applyAlignment="1">
      <alignment vertical="top"/>
    </xf>
    <xf numFmtId="0" fontId="20" fillId="3" borderId="48" xfId="0" applyFont="1" applyFill="1" applyBorder="1"/>
    <xf numFmtId="0" fontId="24" fillId="6" borderId="36" xfId="0" applyFont="1" applyFill="1" applyBorder="1"/>
    <xf numFmtId="4" fontId="24" fillId="6" borderId="48" xfId="0" applyNumberFormat="1" applyFont="1" applyFill="1" applyBorder="1"/>
    <xf numFmtId="0" fontId="24" fillId="6" borderId="48" xfId="0" applyFont="1" applyFill="1" applyBorder="1"/>
    <xf numFmtId="0" fontId="24" fillId="3" borderId="33" xfId="0" applyFont="1" applyFill="1" applyBorder="1" applyAlignment="1">
      <alignment horizontal="right"/>
    </xf>
    <xf numFmtId="4" fontId="24" fillId="3" borderId="33" xfId="0" applyNumberFormat="1" applyFont="1" applyFill="1" applyBorder="1" applyAlignment="1">
      <alignment horizontal="right"/>
    </xf>
    <xf numFmtId="0" fontId="20" fillId="3" borderId="21" xfId="0" applyFont="1" applyFill="1" applyBorder="1" applyAlignment="1">
      <alignment wrapText="1"/>
    </xf>
    <xf numFmtId="0" fontId="70" fillId="3" borderId="0" xfId="0" applyFont="1" applyFill="1"/>
    <xf numFmtId="0" fontId="87" fillId="3" borderId="18" xfId="0" applyFont="1" applyFill="1" applyBorder="1"/>
    <xf numFmtId="0" fontId="88" fillId="4" borderId="0" xfId="0" applyFont="1" applyFill="1"/>
    <xf numFmtId="0" fontId="29" fillId="3" borderId="6" xfId="0" applyFont="1" applyFill="1" applyBorder="1"/>
    <xf numFmtId="0" fontId="29" fillId="4" borderId="6" xfId="0" applyFont="1" applyFill="1" applyBorder="1"/>
    <xf numFmtId="0" fontId="79" fillId="3" borderId="0" xfId="0" applyFont="1" applyFill="1" applyAlignment="1">
      <alignment wrapText="1"/>
    </xf>
    <xf numFmtId="0" fontId="29" fillId="3" borderId="10" xfId="0" applyFont="1" applyFill="1" applyBorder="1"/>
    <xf numFmtId="0" fontId="45" fillId="3" borderId="48" xfId="0" applyFont="1" applyFill="1" applyBorder="1"/>
    <xf numFmtId="0" fontId="24" fillId="3" borderId="33" xfId="0" applyFont="1" applyFill="1" applyBorder="1" applyAlignment="1">
      <alignment horizontal="right" vertical="top"/>
    </xf>
    <xf numFmtId="0" fontId="45" fillId="3" borderId="35" xfId="0" applyFont="1" applyFill="1" applyBorder="1"/>
    <xf numFmtId="0" fontId="45" fillId="6" borderId="35" xfId="0" applyFont="1" applyFill="1" applyBorder="1"/>
    <xf numFmtId="0" fontId="20" fillId="3" borderId="24" xfId="0" applyFont="1" applyFill="1" applyBorder="1"/>
    <xf numFmtId="0" fontId="24" fillId="6" borderId="0" xfId="0" applyFont="1" applyFill="1"/>
    <xf numFmtId="3" fontId="20" fillId="3" borderId="33" xfId="0" applyNumberFormat="1" applyFont="1" applyFill="1" applyBorder="1" applyAlignment="1">
      <alignment vertical="top"/>
    </xf>
    <xf numFmtId="0" fontId="20" fillId="6" borderId="48" xfId="0" applyFont="1" applyFill="1" applyBorder="1"/>
    <xf numFmtId="0" fontId="89" fillId="3" borderId="0" xfId="0" applyFont="1" applyFill="1" applyAlignment="1">
      <alignment vertical="center"/>
    </xf>
    <xf numFmtId="0" fontId="45" fillId="3" borderId="11" xfId="0" applyFont="1" applyFill="1" applyBorder="1" applyAlignment="1">
      <alignment wrapText="1"/>
    </xf>
    <xf numFmtId="0" fontId="24" fillId="3" borderId="11" xfId="0" applyFont="1" applyFill="1" applyBorder="1" applyAlignment="1">
      <alignment wrapText="1"/>
    </xf>
    <xf numFmtId="0" fontId="13" fillId="3" borderId="0" xfId="0" applyFont="1" applyFill="1" applyAlignment="1">
      <alignment wrapText="1"/>
    </xf>
    <xf numFmtId="0" fontId="20" fillId="8" borderId="0" xfId="0" applyFont="1" applyFill="1" applyAlignment="1">
      <alignment wrapText="1"/>
    </xf>
    <xf numFmtId="0" fontId="5" fillId="8" borderId="0" xfId="0" applyFont="1" applyFill="1" applyAlignment="1">
      <alignment wrapText="1"/>
    </xf>
    <xf numFmtId="0" fontId="3" fillId="4" borderId="0" xfId="0" applyFont="1" applyFill="1"/>
    <xf numFmtId="0" fontId="24" fillId="3" borderId="11" xfId="0" applyFont="1" applyFill="1" applyBorder="1" applyAlignment="1">
      <alignment horizontal="right" wrapText="1"/>
    </xf>
    <xf numFmtId="0" fontId="45" fillId="3" borderId="3" xfId="0" applyFont="1" applyFill="1" applyBorder="1" applyAlignment="1">
      <alignment vertical="top" wrapText="1"/>
    </xf>
    <xf numFmtId="0" fontId="45" fillId="3" borderId="50" xfId="0" applyFont="1" applyFill="1" applyBorder="1" applyAlignment="1">
      <alignment vertical="top" wrapText="1"/>
    </xf>
    <xf numFmtId="0" fontId="24" fillId="3" borderId="50" xfId="0" applyFont="1" applyFill="1" applyBorder="1" applyAlignment="1">
      <alignment horizontal="right" vertical="top" wrapText="1"/>
    </xf>
    <xf numFmtId="0" fontId="24" fillId="3" borderId="33" xfId="0" applyFont="1" applyFill="1" applyBorder="1" applyAlignment="1">
      <alignment horizontal="right" vertical="top" wrapText="1"/>
    </xf>
    <xf numFmtId="0" fontId="93" fillId="3" borderId="0" xfId="0" applyFont="1" applyFill="1" applyAlignment="1">
      <alignment horizontal="right" wrapText="1"/>
    </xf>
    <xf numFmtId="0" fontId="24" fillId="3" borderId="50" xfId="0" applyFont="1" applyFill="1" applyBorder="1" applyAlignment="1">
      <alignment horizontal="left"/>
    </xf>
    <xf numFmtId="0" fontId="24" fillId="3" borderId="50" xfId="0" applyFont="1" applyFill="1" applyBorder="1"/>
    <xf numFmtId="9" fontId="24" fillId="3" borderId="50" xfId="0" applyNumberFormat="1" applyFont="1" applyFill="1" applyBorder="1"/>
    <xf numFmtId="0" fontId="24" fillId="3" borderId="33" xfId="0" applyFont="1" applyFill="1" applyBorder="1" applyAlignment="1">
      <alignment horizontal="left"/>
    </xf>
    <xf numFmtId="0" fontId="20" fillId="7" borderId="33" xfId="0" applyFont="1" applyFill="1" applyBorder="1"/>
    <xf numFmtId="9" fontId="24" fillId="7" borderId="33" xfId="0" applyNumberFormat="1" applyFont="1" applyFill="1" applyBorder="1"/>
    <xf numFmtId="0" fontId="20" fillId="3" borderId="50" xfId="0" applyFont="1" applyFill="1" applyBorder="1" applyAlignment="1">
      <alignment wrapText="1"/>
    </xf>
    <xf numFmtId="0" fontId="20" fillId="8" borderId="33" xfId="0" applyFont="1" applyFill="1" applyBorder="1" applyAlignment="1">
      <alignment wrapText="1"/>
    </xf>
    <xf numFmtId="0" fontId="20" fillId="7" borderId="33" xfId="0" applyFont="1" applyFill="1" applyBorder="1" applyAlignment="1">
      <alignment wrapText="1"/>
    </xf>
    <xf numFmtId="0" fontId="20" fillId="3" borderId="50" xfId="0" applyFont="1" applyFill="1" applyBorder="1"/>
    <xf numFmtId="3" fontId="20" fillId="3" borderId="50" xfId="0" applyNumberFormat="1" applyFont="1" applyFill="1" applyBorder="1"/>
    <xf numFmtId="3" fontId="20" fillId="7" borderId="50" xfId="0" applyNumberFormat="1" applyFont="1" applyFill="1" applyBorder="1"/>
    <xf numFmtId="3" fontId="20" fillId="7" borderId="33" xfId="0" applyNumberFormat="1" applyFont="1" applyFill="1" applyBorder="1"/>
    <xf numFmtId="3" fontId="20" fillId="3" borderId="50" xfId="0" applyNumberFormat="1" applyFont="1" applyFill="1" applyBorder="1" applyAlignment="1">
      <alignment vertical="top"/>
    </xf>
    <xf numFmtId="3" fontId="20" fillId="7" borderId="50" xfId="0" applyNumberFormat="1" applyFont="1" applyFill="1" applyBorder="1" applyAlignment="1">
      <alignment vertical="top"/>
    </xf>
    <xf numFmtId="3" fontId="20" fillId="7" borderId="33" xfId="0" applyNumberFormat="1" applyFont="1" applyFill="1" applyBorder="1" applyAlignment="1">
      <alignment vertical="top"/>
    </xf>
    <xf numFmtId="3" fontId="29" fillId="7" borderId="33" xfId="0" applyNumberFormat="1" applyFont="1" applyFill="1" applyBorder="1"/>
    <xf numFmtId="0" fontId="81" fillId="4" borderId="0" xfId="0" applyFont="1" applyFill="1"/>
    <xf numFmtId="0" fontId="5" fillId="3" borderId="11" xfId="0" applyFont="1" applyFill="1" applyBorder="1"/>
    <xf numFmtId="0" fontId="45" fillId="3" borderId="19" xfId="0" applyFont="1" applyFill="1" applyBorder="1"/>
    <xf numFmtId="4" fontId="20" fillId="3" borderId="50" xfId="0" applyNumberFormat="1" applyFont="1" applyFill="1" applyBorder="1" applyAlignment="1">
      <alignment vertical="top"/>
    </xf>
    <xf numFmtId="4" fontId="20" fillId="7" borderId="50" xfId="0" applyNumberFormat="1" applyFont="1" applyFill="1" applyBorder="1" applyAlignment="1">
      <alignment vertical="top"/>
    </xf>
    <xf numFmtId="4" fontId="20" fillId="7" borderId="33" xfId="0" applyNumberFormat="1" applyFont="1" applyFill="1" applyBorder="1" applyAlignment="1">
      <alignment vertical="top"/>
    </xf>
    <xf numFmtId="4" fontId="45" fillId="7" borderId="33" xfId="0" applyNumberFormat="1" applyFont="1" applyFill="1" applyBorder="1" applyAlignment="1">
      <alignment vertical="top"/>
    </xf>
    <xf numFmtId="0" fontId="93" fillId="3" borderId="51" xfId="0" applyFont="1" applyFill="1" applyBorder="1" applyAlignment="1">
      <alignment wrapText="1"/>
    </xf>
    <xf numFmtId="4" fontId="20" fillId="3" borderId="50" xfId="0" applyNumberFormat="1" applyFont="1" applyFill="1" applyBorder="1"/>
    <xf numFmtId="4" fontId="20" fillId="7" borderId="50" xfId="0" applyNumberFormat="1" applyFont="1" applyFill="1" applyBorder="1"/>
    <xf numFmtId="4" fontId="20" fillId="7" borderId="33" xfId="0" applyNumberFormat="1" applyFont="1" applyFill="1" applyBorder="1"/>
    <xf numFmtId="0" fontId="37" fillId="4" borderId="0" xfId="0" applyFont="1" applyFill="1" applyAlignment="1">
      <alignment wrapText="1"/>
    </xf>
    <xf numFmtId="0" fontId="37" fillId="4" borderId="0" xfId="0" applyFont="1" applyFill="1"/>
    <xf numFmtId="0" fontId="93" fillId="3" borderId="52" xfId="0" applyFont="1" applyFill="1" applyBorder="1" applyAlignment="1">
      <alignment wrapText="1"/>
    </xf>
    <xf numFmtId="0" fontId="93" fillId="3" borderId="52" xfId="0" applyFont="1" applyFill="1" applyBorder="1" applyAlignment="1">
      <alignment horizontal="right" wrapText="1"/>
    </xf>
    <xf numFmtId="10" fontId="24" fillId="3" borderId="50" xfId="0" applyNumberFormat="1" applyFont="1" applyFill="1" applyBorder="1"/>
    <xf numFmtId="10" fontId="24" fillId="7" borderId="50" xfId="0" applyNumberFormat="1" applyFont="1" applyFill="1" applyBorder="1"/>
    <xf numFmtId="10" fontId="24" fillId="7" borderId="33" xfId="0" applyNumberFormat="1" applyFont="1" applyFill="1" applyBorder="1"/>
    <xf numFmtId="10" fontId="45" fillId="7" borderId="33" xfId="0" applyNumberFormat="1" applyFont="1" applyFill="1" applyBorder="1"/>
    <xf numFmtId="164" fontId="24" fillId="3" borderId="50" xfId="0" applyNumberFormat="1" applyFont="1" applyFill="1" applyBorder="1"/>
    <xf numFmtId="164" fontId="24" fillId="7" borderId="50" xfId="0" applyNumberFormat="1" applyFont="1" applyFill="1" applyBorder="1"/>
    <xf numFmtId="164" fontId="24" fillId="7" borderId="33" xfId="0" applyNumberFormat="1" applyFont="1" applyFill="1" applyBorder="1"/>
    <xf numFmtId="164" fontId="45" fillId="7" borderId="33" xfId="0" applyNumberFormat="1" applyFont="1" applyFill="1" applyBorder="1"/>
    <xf numFmtId="0" fontId="24" fillId="3" borderId="50" xfId="0" applyFont="1" applyFill="1" applyBorder="1" applyAlignment="1">
      <alignment horizontal="right"/>
    </xf>
    <xf numFmtId="3" fontId="24" fillId="3" borderId="33" xfId="0" applyNumberFormat="1" applyFont="1" applyFill="1" applyBorder="1" applyAlignment="1">
      <alignment horizontal="right"/>
    </xf>
    <xf numFmtId="3" fontId="45" fillId="3" borderId="33" xfId="0" applyNumberFormat="1" applyFont="1" applyFill="1" applyBorder="1" applyAlignment="1">
      <alignment horizontal="right"/>
    </xf>
    <xf numFmtId="0" fontId="24" fillId="7" borderId="53" xfId="0" applyFont="1" applyFill="1" applyBorder="1" applyAlignment="1">
      <alignment horizontal="right"/>
    </xf>
    <xf numFmtId="0" fontId="24" fillId="7" borderId="40" xfId="0" applyFont="1" applyFill="1" applyBorder="1" applyAlignment="1">
      <alignment horizontal="right"/>
    </xf>
    <xf numFmtId="3" fontId="24" fillId="7" borderId="40" xfId="0" applyNumberFormat="1" applyFont="1" applyFill="1" applyBorder="1" applyAlignment="1">
      <alignment horizontal="right"/>
    </xf>
    <xf numFmtId="3" fontId="45" fillId="7" borderId="40" xfId="0" applyNumberFormat="1" applyFont="1" applyFill="1" applyBorder="1" applyAlignment="1">
      <alignment horizontal="right"/>
    </xf>
    <xf numFmtId="0" fontId="93" fillId="3" borderId="52" xfId="0" applyFont="1" applyFill="1" applyBorder="1" applyAlignment="1">
      <alignment horizontal="left" wrapText="1"/>
    </xf>
    <xf numFmtId="0" fontId="20" fillId="3" borderId="33" xfId="0" applyFont="1" applyFill="1" applyBorder="1" applyAlignment="1">
      <alignment horizontal="left" vertical="top"/>
    </xf>
    <xf numFmtId="0" fontId="5" fillId="4" borderId="14" xfId="0" applyFont="1" applyFill="1" applyBorder="1"/>
    <xf numFmtId="0" fontId="29" fillId="3" borderId="5" xfId="0" applyFont="1" applyFill="1" applyBorder="1"/>
    <xf numFmtId="0" fontId="20" fillId="3" borderId="15" xfId="0" applyFont="1" applyFill="1" applyBorder="1"/>
    <xf numFmtId="0" fontId="81" fillId="3" borderId="4" xfId="0" applyFont="1" applyFill="1" applyBorder="1"/>
    <xf numFmtId="0" fontId="20" fillId="5" borderId="32" xfId="0" applyFont="1" applyFill="1" applyBorder="1"/>
    <xf numFmtId="0" fontId="29" fillId="5" borderId="33" xfId="0" applyFont="1" applyFill="1" applyBorder="1"/>
    <xf numFmtId="0" fontId="20" fillId="3" borderId="32" xfId="0" applyFont="1" applyFill="1" applyBorder="1" applyAlignment="1">
      <alignment vertical="top" wrapText="1"/>
    </xf>
    <xf numFmtId="0" fontId="5" fillId="4" borderId="25" xfId="0" applyFont="1" applyFill="1" applyBorder="1"/>
    <xf numFmtId="0" fontId="5" fillId="4" borderId="6" xfId="0" applyFont="1" applyFill="1" applyBorder="1" applyAlignment="1">
      <alignment wrapText="1"/>
    </xf>
    <xf numFmtId="0" fontId="5" fillId="4" borderId="15" xfId="0" applyFont="1" applyFill="1" applyBorder="1" applyAlignment="1">
      <alignment wrapText="1"/>
    </xf>
    <xf numFmtId="0" fontId="5" fillId="4" borderId="9" xfId="0" applyFont="1" applyFill="1" applyBorder="1" applyAlignment="1">
      <alignment wrapText="1"/>
    </xf>
    <xf numFmtId="0" fontId="5" fillId="4" borderId="26" xfId="0" applyFont="1" applyFill="1" applyBorder="1" applyAlignment="1">
      <alignment wrapText="1"/>
    </xf>
    <xf numFmtId="0" fontId="24" fillId="4" borderId="7" xfId="0" applyFont="1" applyFill="1" applyBorder="1" applyAlignment="1">
      <alignment wrapText="1"/>
    </xf>
    <xf numFmtId="0" fontId="20" fillId="4" borderId="27" xfId="0" applyFont="1" applyFill="1" applyBorder="1"/>
    <xf numFmtId="0" fontId="20" fillId="4" borderId="25" xfId="0" applyFont="1" applyFill="1" applyBorder="1"/>
    <xf numFmtId="0" fontId="79" fillId="3" borderId="0" xfId="0" applyFont="1" applyFill="1" applyAlignment="1">
      <alignment textRotation="90" wrapText="1"/>
    </xf>
    <xf numFmtId="0" fontId="24" fillId="4" borderId="27" xfId="0" applyFont="1" applyFill="1" applyBorder="1"/>
    <xf numFmtId="0" fontId="24" fillId="4" borderId="25" xfId="0" applyFont="1" applyFill="1" applyBorder="1"/>
    <xf numFmtId="0" fontId="29" fillId="4" borderId="6" xfId="0" applyFont="1" applyFill="1" applyBorder="1" applyAlignment="1">
      <alignment wrapText="1"/>
    </xf>
    <xf numFmtId="0" fontId="24" fillId="4" borderId="32" xfId="0" applyFont="1" applyFill="1" applyBorder="1" applyAlignment="1">
      <alignment vertical="top" wrapText="1"/>
    </xf>
    <xf numFmtId="17" fontId="24" fillId="4" borderId="33" xfId="0" applyNumberFormat="1" applyFont="1" applyFill="1" applyBorder="1" applyAlignment="1">
      <alignment vertical="top" wrapText="1"/>
    </xf>
    <xf numFmtId="0" fontId="20" fillId="4" borderId="32" xfId="0" applyFont="1" applyFill="1" applyBorder="1" applyAlignment="1">
      <alignment wrapText="1"/>
    </xf>
    <xf numFmtId="0" fontId="20" fillId="4" borderId="33" xfId="0" applyFont="1" applyFill="1" applyBorder="1" applyAlignment="1">
      <alignment wrapText="1"/>
    </xf>
    <xf numFmtId="0" fontId="14" fillId="3" borderId="6" xfId="0" applyFont="1" applyFill="1" applyBorder="1"/>
    <xf numFmtId="0" fontId="29" fillId="4" borderId="11" xfId="0" applyFont="1" applyFill="1" applyBorder="1"/>
    <xf numFmtId="0" fontId="31" fillId="3" borderId="0" xfId="0" applyFont="1" applyFill="1" applyAlignment="1">
      <alignment vertical="top" wrapText="1"/>
    </xf>
    <xf numFmtId="0" fontId="29" fillId="3" borderId="0" xfId="0" applyFont="1" applyFill="1" applyAlignment="1">
      <alignment vertical="top" wrapText="1"/>
    </xf>
    <xf numFmtId="0" fontId="29" fillId="3" borderId="32" xfId="0" applyFont="1" applyFill="1" applyBorder="1" applyAlignment="1">
      <alignment vertical="top" wrapText="1"/>
    </xf>
    <xf numFmtId="4" fontId="24" fillId="5" borderId="33" xfId="0" applyNumberFormat="1" applyFont="1" applyFill="1" applyBorder="1" applyAlignment="1">
      <alignment vertical="top"/>
    </xf>
    <xf numFmtId="4" fontId="24" fillId="3" borderId="32" xfId="0" applyNumberFormat="1" applyFont="1" applyFill="1" applyBorder="1" applyAlignment="1">
      <alignment horizontal="right"/>
    </xf>
    <xf numFmtId="9" fontId="24" fillId="3" borderId="32" xfId="0" applyNumberFormat="1" applyFont="1" applyFill="1" applyBorder="1" applyAlignment="1">
      <alignment horizontal="right"/>
    </xf>
    <xf numFmtId="9" fontId="24" fillId="3" borderId="33" xfId="0" applyNumberFormat="1" applyFont="1" applyFill="1" applyBorder="1" applyAlignment="1">
      <alignment horizontal="right"/>
    </xf>
    <xf numFmtId="9" fontId="45" fillId="3" borderId="33" xfId="0" applyNumberFormat="1" applyFont="1" applyFill="1" applyBorder="1" applyAlignment="1">
      <alignment horizontal="right"/>
    </xf>
    <xf numFmtId="0" fontId="45" fillId="3" borderId="5" xfId="0" applyFont="1" applyFill="1" applyBorder="1" applyAlignment="1">
      <alignment wrapText="1"/>
    </xf>
    <xf numFmtId="0" fontId="65" fillId="3" borderId="2" xfId="0" applyFont="1" applyFill="1" applyBorder="1"/>
    <xf numFmtId="0" fontId="67" fillId="3" borderId="0" xfId="0" applyFont="1" applyFill="1" applyAlignment="1">
      <alignment wrapText="1"/>
    </xf>
    <xf numFmtId="0" fontId="68" fillId="3" borderId="4" xfId="0" applyFont="1" applyFill="1" applyBorder="1"/>
    <xf numFmtId="0" fontId="29" fillId="3" borderId="5" xfId="0" applyFont="1" applyFill="1" applyBorder="1" applyAlignment="1">
      <alignment wrapText="1"/>
    </xf>
    <xf numFmtId="0" fontId="24" fillId="3" borderId="0" xfId="0" applyFont="1" applyFill="1" applyAlignment="1">
      <alignment vertical="center" wrapText="1"/>
    </xf>
    <xf numFmtId="0" fontId="0" fillId="4" borderId="0" xfId="0" applyFill="1" applyAlignment="1">
      <alignment vertical="center" wrapText="1"/>
    </xf>
    <xf numFmtId="0" fontId="71" fillId="3" borderId="3" xfId="0" applyFont="1" applyFill="1" applyBorder="1" applyAlignment="1">
      <alignment horizontal="center" vertical="center" wrapText="1"/>
    </xf>
    <xf numFmtId="0" fontId="73" fillId="3" borderId="3" xfId="0" applyFont="1" applyFill="1" applyBorder="1" applyAlignment="1">
      <alignment horizontal="center" vertical="center" wrapText="1"/>
    </xf>
    <xf numFmtId="0" fontId="54" fillId="3" borderId="3" xfId="0" applyFont="1" applyFill="1" applyBorder="1" applyAlignment="1">
      <alignment horizontal="center" vertical="center" wrapText="1"/>
    </xf>
    <xf numFmtId="0" fontId="95" fillId="3" borderId="3" xfId="0" applyFont="1" applyFill="1" applyBorder="1" applyAlignment="1">
      <alignment horizontal="center" vertical="center" wrapText="1"/>
    </xf>
    <xf numFmtId="0" fontId="96" fillId="3" borderId="3" xfId="0" applyFont="1" applyFill="1" applyBorder="1" applyAlignment="1">
      <alignment horizontal="center" vertical="center" wrapText="1"/>
    </xf>
    <xf numFmtId="0" fontId="55" fillId="3" borderId="3" xfId="0" applyFont="1" applyFill="1" applyBorder="1" applyAlignment="1">
      <alignment horizontal="center" vertical="center" wrapText="1"/>
    </xf>
    <xf numFmtId="0" fontId="97" fillId="3" borderId="3" xfId="0" applyFont="1" applyFill="1" applyBorder="1" applyAlignment="1">
      <alignment horizontal="center" vertical="center" wrapText="1"/>
    </xf>
    <xf numFmtId="0" fontId="69" fillId="3" borderId="3" xfId="0" applyFont="1" applyFill="1" applyBorder="1" applyAlignment="1">
      <alignment vertical="top" wrapText="1"/>
    </xf>
    <xf numFmtId="0" fontId="29" fillId="3" borderId="3" xfId="0" applyFont="1" applyFill="1" applyBorder="1" applyAlignment="1">
      <alignment vertical="top" wrapText="1"/>
    </xf>
    <xf numFmtId="0" fontId="24" fillId="3" borderId="3" xfId="0" applyFont="1" applyFill="1" applyBorder="1" applyAlignment="1">
      <alignment vertical="top" wrapText="1"/>
    </xf>
    <xf numFmtId="0" fontId="67" fillId="3" borderId="3" xfId="0" applyFont="1" applyFill="1" applyBorder="1" applyAlignment="1">
      <alignment vertical="top" wrapText="1"/>
    </xf>
    <xf numFmtId="0" fontId="20" fillId="3" borderId="3" xfId="0" applyFont="1" applyFill="1" applyBorder="1" applyAlignment="1">
      <alignment vertical="top" wrapText="1"/>
    </xf>
    <xf numFmtId="0" fontId="46" fillId="3" borderId="3" xfId="0" applyFont="1" applyFill="1" applyBorder="1" applyAlignment="1">
      <alignment vertical="top" wrapText="1"/>
    </xf>
    <xf numFmtId="0" fontId="81" fillId="3" borderId="0" xfId="0" applyFont="1" applyFill="1"/>
    <xf numFmtId="0" fontId="81" fillId="3" borderId="24" xfId="0" applyFont="1" applyFill="1" applyBorder="1"/>
    <xf numFmtId="0" fontId="20" fillId="5" borderId="28" xfId="0" applyFont="1" applyFill="1" applyBorder="1" applyAlignment="1">
      <alignment vertical="top" wrapText="1"/>
    </xf>
    <xf numFmtId="0" fontId="20" fillId="6" borderId="28" xfId="0" applyFont="1" applyFill="1" applyBorder="1" applyAlignment="1">
      <alignment vertical="top" wrapText="1"/>
    </xf>
    <xf numFmtId="165" fontId="20" fillId="6" borderId="40" xfId="0" applyNumberFormat="1" applyFont="1" applyFill="1" applyBorder="1"/>
    <xf numFmtId="165" fontId="20" fillId="4" borderId="36" xfId="0" applyNumberFormat="1" applyFont="1" applyFill="1" applyBorder="1"/>
    <xf numFmtId="165" fontId="20" fillId="6" borderId="41" xfId="0" applyNumberFormat="1" applyFont="1" applyFill="1" applyBorder="1"/>
    <xf numFmtId="165" fontId="20" fillId="4" borderId="33" xfId="0" applyNumberFormat="1" applyFont="1" applyFill="1" applyBorder="1"/>
    <xf numFmtId="0" fontId="31" fillId="0" borderId="57" xfId="0" applyFont="1" applyBorder="1" applyAlignment="1">
      <alignment wrapText="1"/>
    </xf>
    <xf numFmtId="0" fontId="24" fillId="0" borderId="57" xfId="0" applyFont="1" applyBorder="1"/>
    <xf numFmtId="0" fontId="45" fillId="0" borderId="57" xfId="0" applyFont="1" applyBorder="1"/>
    <xf numFmtId="0" fontId="20" fillId="0" borderId="57" xfId="0" applyFont="1" applyBorder="1"/>
    <xf numFmtId="4" fontId="29" fillId="6" borderId="33" xfId="0" applyNumberFormat="1" applyFont="1" applyFill="1" applyBorder="1" applyAlignment="1">
      <alignment vertical="top"/>
    </xf>
    <xf numFmtId="0" fontId="2" fillId="3" borderId="0" xfId="0" applyFont="1" applyFill="1"/>
    <xf numFmtId="0" fontId="2" fillId="3" borderId="6" xfId="0" applyFont="1" applyFill="1" applyBorder="1"/>
    <xf numFmtId="0" fontId="2" fillId="4" borderId="6" xfId="0" applyFont="1" applyFill="1" applyBorder="1"/>
    <xf numFmtId="0" fontId="2" fillId="3" borderId="10" xfId="0" applyFont="1" applyFill="1" applyBorder="1"/>
    <xf numFmtId="0" fontId="2" fillId="3" borderId="9" xfId="0" applyFont="1" applyFill="1" applyBorder="1"/>
    <xf numFmtId="0" fontId="2" fillId="3" borderId="11" xfId="0" applyFont="1" applyFill="1" applyBorder="1"/>
    <xf numFmtId="0" fontId="2" fillId="4" borderId="0" xfId="0" applyFont="1" applyFill="1"/>
    <xf numFmtId="0" fontId="39" fillId="3" borderId="0" xfId="0" applyFont="1" applyFill="1" applyAlignment="1">
      <alignment wrapText="1"/>
    </xf>
    <xf numFmtId="10" fontId="45" fillId="3" borderId="36" xfId="0" applyNumberFormat="1" applyFont="1" applyFill="1" applyBorder="1"/>
    <xf numFmtId="10" fontId="20" fillId="3" borderId="32" xfId="0" applyNumberFormat="1" applyFont="1" applyFill="1" applyBorder="1"/>
    <xf numFmtId="10" fontId="29" fillId="3" borderId="32" xfId="0" applyNumberFormat="1" applyFont="1" applyFill="1" applyBorder="1"/>
    <xf numFmtId="10" fontId="20" fillId="3" borderId="33" xfId="0" applyNumberFormat="1" applyFont="1" applyFill="1" applyBorder="1"/>
    <xf numFmtId="0" fontId="81" fillId="3" borderId="5" xfId="0" applyFont="1" applyFill="1" applyBorder="1"/>
    <xf numFmtId="0" fontId="0" fillId="0" borderId="57" xfId="0" applyBorder="1"/>
    <xf numFmtId="0" fontId="0" fillId="0" borderId="59" xfId="0" applyBorder="1"/>
    <xf numFmtId="0" fontId="20" fillId="4" borderId="62" xfId="0" applyFont="1" applyFill="1" applyBorder="1"/>
    <xf numFmtId="0" fontId="31" fillId="3" borderId="63" xfId="0" applyFont="1" applyFill="1" applyBorder="1" applyAlignment="1">
      <alignment horizontal="right" wrapText="1"/>
    </xf>
    <xf numFmtId="0" fontId="31" fillId="3" borderId="64" xfId="0" applyFont="1" applyFill="1" applyBorder="1" applyAlignment="1">
      <alignment horizontal="right" wrapText="1"/>
    </xf>
    <xf numFmtId="0" fontId="20" fillId="4" borderId="65" xfId="0" applyFont="1" applyFill="1" applyBorder="1"/>
    <xf numFmtId="10" fontId="20" fillId="3" borderId="36" xfId="0" applyNumberFormat="1" applyFont="1" applyFill="1" applyBorder="1" applyAlignment="1">
      <alignment wrapText="1"/>
    </xf>
    <xf numFmtId="10" fontId="20" fillId="3" borderId="36" xfId="0" applyNumberFormat="1" applyFont="1" applyFill="1" applyBorder="1"/>
    <xf numFmtId="10" fontId="24" fillId="3" borderId="32" xfId="0" applyNumberFormat="1" applyFont="1" applyFill="1" applyBorder="1"/>
    <xf numFmtId="164" fontId="24" fillId="3" borderId="36" xfId="0" applyNumberFormat="1" applyFont="1" applyFill="1" applyBorder="1"/>
    <xf numFmtId="164" fontId="24" fillId="5" borderId="36" xfId="0" applyNumberFormat="1" applyFont="1" applyFill="1" applyBorder="1"/>
    <xf numFmtId="3" fontId="20" fillId="3" borderId="36" xfId="0" applyNumberFormat="1" applyFont="1" applyFill="1" applyBorder="1" applyAlignment="1">
      <alignment wrapText="1"/>
    </xf>
    <xf numFmtId="0" fontId="20" fillId="5" borderId="36" xfId="0" applyFont="1" applyFill="1" applyBorder="1" applyAlignment="1">
      <alignment wrapText="1"/>
    </xf>
    <xf numFmtId="3" fontId="20" fillId="5" borderId="36" xfId="0" applyNumberFormat="1" applyFont="1" applyFill="1" applyBorder="1" applyAlignment="1">
      <alignment wrapText="1"/>
    </xf>
    <xf numFmtId="0" fontId="20" fillId="0" borderId="0" xfId="0" applyFont="1"/>
    <xf numFmtId="0" fontId="53" fillId="4" borderId="0" xfId="0" applyFont="1" applyFill="1"/>
    <xf numFmtId="165" fontId="20" fillId="0" borderId="57" xfId="0" applyNumberFormat="1" applyFont="1" applyBorder="1"/>
    <xf numFmtId="0" fontId="29" fillId="3" borderId="57" xfId="0" applyFont="1" applyFill="1" applyBorder="1"/>
    <xf numFmtId="165" fontId="20" fillId="4" borderId="57" xfId="0" applyNumberFormat="1" applyFont="1" applyFill="1" applyBorder="1"/>
    <xf numFmtId="0" fontId="29" fillId="0" borderId="57" xfId="0" applyFont="1" applyBorder="1"/>
    <xf numFmtId="0" fontId="85" fillId="0" borderId="57" xfId="0" applyFont="1" applyBorder="1" applyAlignment="1">
      <alignment wrapText="1"/>
    </xf>
    <xf numFmtId="0" fontId="24" fillId="0" borderId="36" xfId="0" applyFont="1" applyBorder="1"/>
    <xf numFmtId="0" fontId="24" fillId="0" borderId="57" xfId="0" applyFont="1" applyBorder="1" applyAlignment="1">
      <alignment vertical="top"/>
    </xf>
    <xf numFmtId="0" fontId="45" fillId="0" borderId="57" xfId="0" applyFont="1" applyBorder="1" applyAlignment="1">
      <alignment vertical="top"/>
    </xf>
    <xf numFmtId="4" fontId="45" fillId="0" borderId="57" xfId="0" applyNumberFormat="1" applyFont="1" applyBorder="1" applyAlignment="1">
      <alignment vertical="top"/>
    </xf>
    <xf numFmtId="4" fontId="24" fillId="0" borderId="57" xfId="0" applyNumberFormat="1" applyFont="1" applyBorder="1" applyAlignment="1">
      <alignment vertical="top"/>
    </xf>
    <xf numFmtId="0" fontId="29" fillId="0" borderId="10" xfId="0" applyFont="1" applyBorder="1"/>
    <xf numFmtId="0" fontId="5" fillId="0" borderId="57" xfId="0" applyFont="1" applyBorder="1"/>
    <xf numFmtId="4" fontId="20" fillId="6" borderId="33" xfId="0" applyNumberFormat="1" applyFont="1" applyFill="1" applyBorder="1"/>
    <xf numFmtId="4" fontId="45" fillId="6" borderId="48" xfId="0" applyNumberFormat="1" applyFont="1" applyFill="1" applyBorder="1"/>
    <xf numFmtId="9" fontId="24" fillId="7" borderId="50" xfId="0" applyNumberFormat="1" applyFont="1" applyFill="1" applyBorder="1" applyAlignment="1">
      <alignment horizontal="right" vertical="top" wrapText="1"/>
    </xf>
    <xf numFmtId="10" fontId="24" fillId="7" borderId="33" xfId="0" applyNumberFormat="1" applyFont="1" applyFill="1" applyBorder="1" applyAlignment="1">
      <alignment horizontal="right" vertical="top" wrapText="1"/>
    </xf>
    <xf numFmtId="4" fontId="45" fillId="3" borderId="0" xfId="0" applyNumberFormat="1" applyFont="1" applyFill="1" applyAlignment="1">
      <alignment vertical="top"/>
    </xf>
    <xf numFmtId="0" fontId="24" fillId="3" borderId="35" xfId="0" applyFont="1" applyFill="1" applyBorder="1"/>
    <xf numFmtId="4" fontId="45" fillId="7" borderId="28" xfId="0" applyNumberFormat="1" applyFont="1" applyFill="1" applyBorder="1" applyAlignment="1">
      <alignment vertical="top"/>
    </xf>
    <xf numFmtId="4" fontId="24" fillId="7" borderId="0" xfId="0" applyNumberFormat="1" applyFont="1" applyFill="1" applyAlignment="1">
      <alignment vertical="top"/>
    </xf>
    <xf numFmtId="0" fontId="29" fillId="3" borderId="35" xfId="0" applyFont="1" applyFill="1" applyBorder="1" applyAlignment="1">
      <alignment vertical="top"/>
    </xf>
    <xf numFmtId="3" fontId="20" fillId="3" borderId="36" xfId="0" applyNumberFormat="1" applyFont="1" applyFill="1" applyBorder="1"/>
    <xf numFmtId="0" fontId="68" fillId="3" borderId="63" xfId="0" applyFont="1" applyFill="1" applyBorder="1" applyAlignment="1">
      <alignment horizontal="right" wrapText="1"/>
    </xf>
    <xf numFmtId="0" fontId="68" fillId="3" borderId="63" xfId="0" applyFont="1" applyFill="1" applyBorder="1" applyAlignment="1">
      <alignment wrapText="1"/>
    </xf>
    <xf numFmtId="0" fontId="68" fillId="3" borderId="69" xfId="0" applyFont="1" applyFill="1" applyBorder="1" applyAlignment="1">
      <alignment horizontal="right" wrapText="1"/>
    </xf>
    <xf numFmtId="4" fontId="24" fillId="5" borderId="36" xfId="0" applyNumberFormat="1" applyFont="1" applyFill="1" applyBorder="1"/>
    <xf numFmtId="4" fontId="24" fillId="5" borderId="33" xfId="0" applyNumberFormat="1" applyFont="1" applyFill="1" applyBorder="1"/>
    <xf numFmtId="4" fontId="45" fillId="5" borderId="33" xfId="0" applyNumberFormat="1" applyFont="1" applyFill="1" applyBorder="1"/>
    <xf numFmtId="4" fontId="98" fillId="0" borderId="59" xfId="0" applyNumberFormat="1" applyFont="1" applyBorder="1"/>
    <xf numFmtId="0" fontId="79" fillId="0" borderId="0" xfId="0" applyFont="1"/>
    <xf numFmtId="0" fontId="79" fillId="0" borderId="57" xfId="0" applyFont="1" applyBorder="1"/>
    <xf numFmtId="4" fontId="45" fillId="0" borderId="57" xfId="0" applyNumberFormat="1" applyFont="1" applyBorder="1"/>
    <xf numFmtId="0" fontId="85" fillId="0" borderId="57" xfId="0" applyFont="1" applyBorder="1" applyAlignment="1">
      <alignment horizontal="left" wrapText="1"/>
    </xf>
    <xf numFmtId="3" fontId="29" fillId="3" borderId="0" xfId="0" applyNumberFormat="1" applyFont="1" applyFill="1"/>
    <xf numFmtId="0" fontId="93" fillId="0" borderId="57" xfId="0" applyFont="1" applyBorder="1" applyAlignment="1">
      <alignment wrapText="1"/>
    </xf>
    <xf numFmtId="3" fontId="20" fillId="0" borderId="57" xfId="0" applyNumberFormat="1" applyFont="1" applyBorder="1"/>
    <xf numFmtId="3" fontId="29" fillId="0" borderId="57" xfId="0" applyNumberFormat="1" applyFont="1" applyBorder="1"/>
    <xf numFmtId="0" fontId="27" fillId="0" borderId="57" xfId="0" applyFont="1" applyBorder="1"/>
    <xf numFmtId="3" fontId="29" fillId="7" borderId="33" xfId="0" applyNumberFormat="1" applyFont="1" applyFill="1" applyBorder="1" applyAlignment="1">
      <alignment vertical="top"/>
    </xf>
    <xf numFmtId="0" fontId="20" fillId="0" borderId="32" xfId="0" applyFont="1" applyBorder="1"/>
    <xf numFmtId="0" fontId="20" fillId="0" borderId="33" xfId="0" applyFont="1" applyBorder="1"/>
    <xf numFmtId="9" fontId="24" fillId="11" borderId="36" xfId="0" applyNumberFormat="1" applyFont="1" applyFill="1" applyBorder="1"/>
    <xf numFmtId="9" fontId="24" fillId="11" borderId="33" xfId="0" applyNumberFormat="1" applyFont="1" applyFill="1" applyBorder="1"/>
    <xf numFmtId="4" fontId="29" fillId="3" borderId="0" xfId="0" applyNumberFormat="1" applyFont="1" applyFill="1"/>
    <xf numFmtId="9" fontId="29" fillId="3" borderId="0" xfId="0" applyNumberFormat="1" applyFont="1" applyFill="1"/>
    <xf numFmtId="4" fontId="20" fillId="6" borderId="48" xfId="0" applyNumberFormat="1" applyFont="1" applyFill="1" applyBorder="1"/>
    <xf numFmtId="0" fontId="79" fillId="0" borderId="59" xfId="0" applyFont="1" applyBorder="1"/>
    <xf numFmtId="4" fontId="20" fillId="3" borderId="0" xfId="0" applyNumberFormat="1" applyFont="1" applyFill="1"/>
    <xf numFmtId="0" fontId="102" fillId="2" borderId="0" xfId="1" applyFont="1" applyFill="1" applyBorder="1" applyAlignment="1">
      <alignment horizontal="center" vertical="center"/>
    </xf>
    <xf numFmtId="0" fontId="102" fillId="3" borderId="0" xfId="0" applyFont="1" applyFill="1" applyAlignment="1">
      <alignment horizontal="center" vertical="center"/>
    </xf>
    <xf numFmtId="0" fontId="102" fillId="3" borderId="0" xfId="1" applyFont="1" applyFill="1" applyBorder="1" applyAlignment="1">
      <alignment horizontal="center" vertical="center"/>
    </xf>
    <xf numFmtId="0" fontId="102" fillId="2" borderId="0" xfId="1" applyFont="1" applyFill="1" applyBorder="1" applyAlignment="1">
      <alignment horizontal="center" vertical="center" wrapText="1"/>
    </xf>
    <xf numFmtId="0" fontId="102" fillId="9" borderId="0" xfId="1" applyFont="1" applyFill="1" applyBorder="1" applyAlignment="1">
      <alignment horizontal="center" vertical="center"/>
    </xf>
    <xf numFmtId="3" fontId="45" fillId="4" borderId="33" xfId="0" applyNumberFormat="1" applyFont="1" applyFill="1" applyBorder="1"/>
    <xf numFmtId="10" fontId="45" fillId="4" borderId="33" xfId="0" applyNumberFormat="1" applyFont="1" applyFill="1" applyBorder="1"/>
    <xf numFmtId="167" fontId="29" fillId="3" borderId="79" xfId="0" applyNumberFormat="1" applyFont="1" applyFill="1" applyBorder="1" applyAlignment="1">
      <alignment wrapText="1"/>
    </xf>
    <xf numFmtId="0" fontId="20" fillId="4" borderId="78" xfId="0" applyFont="1" applyFill="1" applyBorder="1"/>
    <xf numFmtId="0" fontId="81" fillId="4" borderId="78" xfId="0" applyFont="1" applyFill="1" applyBorder="1"/>
    <xf numFmtId="0" fontId="29" fillId="3" borderId="79" xfId="0" applyFont="1" applyFill="1" applyBorder="1" applyAlignment="1">
      <alignment wrapText="1"/>
    </xf>
    <xf numFmtId="10" fontId="45" fillId="3" borderId="32" xfId="0" applyNumberFormat="1" applyFont="1" applyFill="1" applyBorder="1"/>
    <xf numFmtId="9" fontId="45" fillId="3" borderId="32" xfId="0" applyNumberFormat="1" applyFont="1" applyFill="1" applyBorder="1"/>
    <xf numFmtId="0" fontId="24" fillId="3" borderId="32" xfId="0" applyFont="1" applyFill="1" applyBorder="1" applyAlignment="1">
      <alignment horizontal="left"/>
    </xf>
    <xf numFmtId="165" fontId="29" fillId="4" borderId="33" xfId="0" applyNumberFormat="1" applyFont="1" applyFill="1" applyBorder="1"/>
    <xf numFmtId="165" fontId="29" fillId="6" borderId="40" xfId="0" applyNumberFormat="1" applyFont="1" applyFill="1" applyBorder="1"/>
    <xf numFmtId="0" fontId="101" fillId="0" borderId="81" xfId="0" applyFont="1" applyBorder="1"/>
    <xf numFmtId="0" fontId="101" fillId="0" borderId="72" xfId="0" applyFont="1" applyBorder="1" applyAlignment="1">
      <alignment horizontal="right"/>
    </xf>
    <xf numFmtId="0" fontId="105" fillId="4" borderId="0" xfId="0" applyFont="1" applyFill="1"/>
    <xf numFmtId="0" fontId="105" fillId="0" borderId="57" xfId="0" applyFont="1" applyBorder="1"/>
    <xf numFmtId="0" fontId="105" fillId="0" borderId="57" xfId="0" applyFont="1" applyBorder="1" applyAlignment="1">
      <alignment vertical="top"/>
    </xf>
    <xf numFmtId="0" fontId="106" fillId="0" borderId="57" xfId="0" applyFont="1" applyBorder="1"/>
    <xf numFmtId="0" fontId="24" fillId="0" borderId="57" xfId="0" applyFont="1" applyBorder="1" applyAlignment="1">
      <alignment horizontal="left" wrapText="1"/>
    </xf>
    <xf numFmtId="0" fontId="105" fillId="0" borderId="59" xfId="0" applyFont="1" applyBorder="1" applyAlignment="1">
      <alignment vertical="top"/>
    </xf>
    <xf numFmtId="0" fontId="106" fillId="0" borderId="59" xfId="0" applyFont="1" applyBorder="1"/>
    <xf numFmtId="4" fontId="106" fillId="0" borderId="59" xfId="0" applyNumberFormat="1" applyFont="1" applyBorder="1"/>
    <xf numFmtId="0" fontId="102" fillId="4" borderId="0" xfId="0" applyFont="1" applyFill="1"/>
    <xf numFmtId="0" fontId="24" fillId="0" borderId="59" xfId="0" applyFont="1" applyBorder="1" applyAlignment="1">
      <alignment vertical="top"/>
    </xf>
    <xf numFmtId="0" fontId="102" fillId="4" borderId="46" xfId="0" applyFont="1" applyFill="1" applyBorder="1"/>
    <xf numFmtId="0" fontId="109" fillId="4" borderId="46" xfId="0" applyFont="1" applyFill="1" applyBorder="1"/>
    <xf numFmtId="0" fontId="109" fillId="4" borderId="46" xfId="0" applyFont="1" applyFill="1" applyBorder="1" applyAlignment="1">
      <alignment horizontal="right"/>
    </xf>
    <xf numFmtId="0" fontId="45" fillId="0" borderId="59" xfId="0" applyFont="1" applyBorder="1" applyAlignment="1">
      <alignment vertical="top"/>
    </xf>
    <xf numFmtId="4" fontId="45" fillId="0" borderId="59" xfId="0" applyNumberFormat="1" applyFont="1" applyBorder="1" applyAlignment="1">
      <alignment vertical="top"/>
    </xf>
    <xf numFmtId="0" fontId="24" fillId="4" borderId="59" xfId="0" applyFont="1" applyFill="1" applyBorder="1" applyAlignment="1">
      <alignment vertical="top"/>
    </xf>
    <xf numFmtId="0" fontId="45" fillId="4" borderId="59" xfId="0" applyFont="1" applyFill="1" applyBorder="1" applyAlignment="1">
      <alignment vertical="top"/>
    </xf>
    <xf numFmtId="4" fontId="45" fillId="4" borderId="59" xfId="0" applyNumberFormat="1" applyFont="1" applyFill="1" applyBorder="1" applyAlignment="1">
      <alignment vertical="top"/>
    </xf>
    <xf numFmtId="0" fontId="24" fillId="3" borderId="90" xfId="0" applyFont="1" applyFill="1" applyBorder="1" applyAlignment="1">
      <alignment horizontal="left" vertical="top"/>
    </xf>
    <xf numFmtId="0" fontId="109" fillId="4" borderId="84" xfId="0" applyFont="1" applyFill="1" applyBorder="1" applyAlignment="1">
      <alignment horizontal="right"/>
    </xf>
    <xf numFmtId="4" fontId="24" fillId="0" borderId="59" xfId="0" applyNumberFormat="1" applyFont="1" applyBorder="1" applyAlignment="1">
      <alignment vertical="top"/>
    </xf>
    <xf numFmtId="0" fontId="107" fillId="4" borderId="81" xfId="0" applyFont="1" applyFill="1" applyBorder="1"/>
    <xf numFmtId="0" fontId="107" fillId="4" borderId="72" xfId="0" applyFont="1" applyFill="1" applyBorder="1" applyAlignment="1">
      <alignment horizontal="right"/>
    </xf>
    <xf numFmtId="0" fontId="107" fillId="0" borderId="72" xfId="0" applyFont="1" applyBorder="1" applyAlignment="1">
      <alignment horizontal="right"/>
    </xf>
    <xf numFmtId="3" fontId="29" fillId="0" borderId="59" xfId="0" applyNumberFormat="1" applyFont="1" applyBorder="1"/>
    <xf numFmtId="0" fontId="102" fillId="4" borderId="73" xfId="0" applyFont="1" applyFill="1" applyBorder="1"/>
    <xf numFmtId="1" fontId="102" fillId="4" borderId="73" xfId="0" applyNumberFormat="1" applyFont="1" applyFill="1" applyBorder="1"/>
    <xf numFmtId="166" fontId="102" fillId="4" borderId="73" xfId="0" applyNumberFormat="1" applyFont="1" applyFill="1" applyBorder="1"/>
    <xf numFmtId="0" fontId="102" fillId="4" borderId="61" xfId="0" applyFont="1" applyFill="1" applyBorder="1"/>
    <xf numFmtId="1" fontId="102" fillId="4" borderId="61" xfId="0" applyNumberFormat="1" applyFont="1" applyFill="1" applyBorder="1"/>
    <xf numFmtId="166" fontId="102" fillId="4" borderId="61" xfId="0" applyNumberFormat="1" applyFont="1" applyFill="1" applyBorder="1"/>
    <xf numFmtId="0" fontId="102" fillId="4" borderId="68" xfId="0" applyFont="1" applyFill="1" applyBorder="1"/>
    <xf numFmtId="1" fontId="102" fillId="4" borderId="68" xfId="0" applyNumberFormat="1" applyFont="1" applyFill="1" applyBorder="1"/>
    <xf numFmtId="166" fontId="102" fillId="4" borderId="68" xfId="0" applyNumberFormat="1" applyFont="1" applyFill="1" applyBorder="1"/>
    <xf numFmtId="0" fontId="102" fillId="4" borderId="74" xfId="0" applyFont="1" applyFill="1" applyBorder="1"/>
    <xf numFmtId="0" fontId="108" fillId="4" borderId="73" xfId="0" applyFont="1" applyFill="1" applyBorder="1"/>
    <xf numFmtId="1" fontId="108" fillId="4" borderId="73" xfId="0" applyNumberFormat="1" applyFont="1" applyFill="1" applyBorder="1"/>
    <xf numFmtId="166" fontId="108" fillId="4" borderId="73" xfId="0" applyNumberFormat="1" applyFont="1" applyFill="1" applyBorder="1"/>
    <xf numFmtId="1" fontId="98" fillId="4" borderId="0" xfId="0" applyNumberFormat="1" applyFont="1" applyFill="1"/>
    <xf numFmtId="166" fontId="98" fillId="4" borderId="0" xfId="0" applyNumberFormat="1" applyFont="1" applyFill="1"/>
    <xf numFmtId="0" fontId="110" fillId="4" borderId="0" xfId="0" applyFont="1" applyFill="1"/>
    <xf numFmtId="0" fontId="111" fillId="4" borderId="63" xfId="0" applyFont="1" applyFill="1" applyBorder="1"/>
    <xf numFmtId="0" fontId="111" fillId="4" borderId="63" xfId="0" applyFont="1" applyFill="1" applyBorder="1" applyAlignment="1">
      <alignment horizontal="right"/>
    </xf>
    <xf numFmtId="0" fontId="111" fillId="4" borderId="69" xfId="0" applyFont="1" applyFill="1" applyBorder="1" applyAlignment="1">
      <alignment horizontal="right"/>
    </xf>
    <xf numFmtId="0" fontId="108" fillId="4" borderId="61" xfId="0" applyFont="1" applyFill="1" applyBorder="1"/>
    <xf numFmtId="1" fontId="108" fillId="4" borderId="61" xfId="0" applyNumberFormat="1" applyFont="1" applyFill="1" applyBorder="1"/>
    <xf numFmtId="166" fontId="108" fillId="4" borderId="61" xfId="0" applyNumberFormat="1" applyFont="1" applyFill="1" applyBorder="1"/>
    <xf numFmtId="1" fontId="108" fillId="4" borderId="0" xfId="0" applyNumberFormat="1" applyFont="1" applyFill="1"/>
    <xf numFmtId="166" fontId="108" fillId="4" borderId="0" xfId="0" applyNumberFormat="1" applyFont="1" applyFill="1"/>
    <xf numFmtId="4" fontId="45" fillId="12" borderId="33" xfId="0" applyNumberFormat="1" applyFont="1" applyFill="1" applyBorder="1" applyAlignment="1">
      <alignment vertical="top"/>
    </xf>
    <xf numFmtId="0" fontId="29" fillId="0" borderId="0" xfId="0" applyFont="1"/>
    <xf numFmtId="0" fontId="20" fillId="7" borderId="28" xfId="0" applyFont="1" applyFill="1" applyBorder="1" applyAlignment="1">
      <alignment vertical="top" wrapText="1"/>
    </xf>
    <xf numFmtId="0" fontId="113" fillId="4" borderId="0" xfId="0" applyFont="1" applyFill="1"/>
    <xf numFmtId="0" fontId="27" fillId="0" borderId="0" xfId="1" applyFont="1" applyFill="1" applyAlignment="1">
      <alignment vertical="top"/>
    </xf>
    <xf numFmtId="0" fontId="21" fillId="4" borderId="28" xfId="0" applyFont="1" applyFill="1" applyBorder="1" applyAlignment="1">
      <alignment vertical="top"/>
    </xf>
    <xf numFmtId="0" fontId="27" fillId="0" borderId="56" xfId="1" applyFont="1" applyFill="1" applyBorder="1" applyAlignment="1">
      <alignment vertical="top"/>
    </xf>
    <xf numFmtId="0" fontId="36" fillId="3" borderId="28" xfId="0" applyFont="1" applyFill="1" applyBorder="1"/>
    <xf numFmtId="0" fontId="27" fillId="0" borderId="23" xfId="1" applyFont="1" applyFill="1" applyBorder="1" applyAlignment="1">
      <alignment vertical="top"/>
    </xf>
    <xf numFmtId="0" fontId="27" fillId="0" borderId="0" xfId="1" applyFont="1" applyAlignment="1">
      <alignment vertical="top"/>
    </xf>
    <xf numFmtId="0" fontId="36" fillId="4" borderId="28" xfId="0" applyFont="1" applyFill="1" applyBorder="1"/>
    <xf numFmtId="0" fontId="45" fillId="0" borderId="75" xfId="0" applyFont="1" applyBorder="1"/>
    <xf numFmtId="0" fontId="27" fillId="0" borderId="61" xfId="0" applyFont="1" applyBorder="1"/>
    <xf numFmtId="0" fontId="27" fillId="0" borderId="73" xfId="0" applyFont="1" applyBorder="1"/>
    <xf numFmtId="0" fontId="45" fillId="0" borderId="61" xfId="0" applyFont="1" applyBorder="1"/>
    <xf numFmtId="0" fontId="31" fillId="4" borderId="31" xfId="0" applyFont="1" applyFill="1" applyBorder="1" applyAlignment="1">
      <alignment wrapText="1"/>
    </xf>
    <xf numFmtId="0" fontId="24" fillId="4" borderId="36" xfId="0" applyFont="1" applyFill="1" applyBorder="1"/>
    <xf numFmtId="9" fontId="24" fillId="4" borderId="36" xfId="0" applyNumberFormat="1" applyFont="1" applyFill="1" applyBorder="1"/>
    <xf numFmtId="9" fontId="24" fillId="4" borderId="33" xfId="0" applyNumberFormat="1" applyFont="1" applyFill="1" applyBorder="1"/>
    <xf numFmtId="0" fontId="68" fillId="0" borderId="58" xfId="0" applyFont="1" applyBorder="1"/>
    <xf numFmtId="0" fontId="27" fillId="0" borderId="60" xfId="0" applyFont="1" applyBorder="1"/>
    <xf numFmtId="1" fontId="27" fillId="0" borderId="60" xfId="0" applyNumberFormat="1" applyFont="1" applyBorder="1"/>
    <xf numFmtId="166" fontId="27" fillId="0" borderId="60" xfId="0" applyNumberFormat="1" applyFont="1" applyBorder="1"/>
    <xf numFmtId="1" fontId="27" fillId="0" borderId="61" xfId="0" applyNumberFormat="1" applyFont="1" applyBorder="1"/>
    <xf numFmtId="166" fontId="27" fillId="0" borderId="61" xfId="0" applyNumberFormat="1" applyFont="1" applyBorder="1"/>
    <xf numFmtId="1" fontId="45" fillId="0" borderId="61" xfId="0" applyNumberFormat="1" applyFont="1" applyBorder="1"/>
    <xf numFmtId="166" fontId="45" fillId="0" borderId="61" xfId="0" applyNumberFormat="1" applyFont="1" applyBorder="1"/>
    <xf numFmtId="0" fontId="68" fillId="0" borderId="58" xfId="0" applyFont="1" applyBorder="1" applyAlignment="1">
      <alignment horizontal="right"/>
    </xf>
    <xf numFmtId="0" fontId="85" fillId="4" borderId="46" xfId="0" applyFont="1" applyFill="1" applyBorder="1" applyAlignment="1">
      <alignment horizontal="right" vertical="top"/>
    </xf>
    <xf numFmtId="0" fontId="45" fillId="4" borderId="48" xfId="0" applyFont="1" applyFill="1" applyBorder="1"/>
    <xf numFmtId="4" fontId="45" fillId="10" borderId="83" xfId="0" applyNumberFormat="1" applyFont="1" applyFill="1" applyBorder="1"/>
    <xf numFmtId="4" fontId="27" fillId="10" borderId="33" xfId="0" applyNumberFormat="1" applyFont="1" applyFill="1" applyBorder="1"/>
    <xf numFmtId="4" fontId="45" fillId="10" borderId="33" xfId="0" applyNumberFormat="1" applyFont="1" applyFill="1" applyBorder="1"/>
    <xf numFmtId="4" fontId="27" fillId="10" borderId="56" xfId="0" applyNumberFormat="1" applyFont="1" applyFill="1" applyBorder="1"/>
    <xf numFmtId="0" fontId="24" fillId="4" borderId="59" xfId="0" applyFont="1" applyFill="1" applyBorder="1"/>
    <xf numFmtId="0" fontId="27" fillId="4" borderId="59" xfId="0" applyFont="1" applyFill="1" applyBorder="1"/>
    <xf numFmtId="0" fontId="65" fillId="4" borderId="46" xfId="0" applyFont="1" applyFill="1" applyBorder="1"/>
    <xf numFmtId="0" fontId="65" fillId="4" borderId="46" xfId="0" applyFont="1" applyFill="1" applyBorder="1" applyAlignment="1">
      <alignment horizontal="right"/>
    </xf>
    <xf numFmtId="4" fontId="45" fillId="10" borderId="48" xfId="0" applyNumberFormat="1" applyFont="1" applyFill="1" applyBorder="1"/>
    <xf numFmtId="0" fontId="27" fillId="4" borderId="59" xfId="0" applyFont="1" applyFill="1" applyBorder="1" applyAlignment="1">
      <alignment vertical="top"/>
    </xf>
    <xf numFmtId="0" fontId="45" fillId="4" borderId="59" xfId="0" applyFont="1" applyFill="1" applyBorder="1"/>
    <xf numFmtId="4" fontId="45" fillId="4" borderId="59" xfId="0" applyNumberFormat="1" applyFont="1" applyFill="1" applyBorder="1"/>
    <xf numFmtId="4" fontId="27" fillId="4" borderId="59" xfId="0" applyNumberFormat="1" applyFont="1" applyFill="1" applyBorder="1"/>
    <xf numFmtId="0" fontId="27" fillId="4" borderId="57" xfId="0" applyFont="1" applyFill="1" applyBorder="1" applyAlignment="1">
      <alignment vertical="top"/>
    </xf>
    <xf numFmtId="0" fontId="27" fillId="4" borderId="57" xfId="0" applyFont="1" applyFill="1" applyBorder="1"/>
    <xf numFmtId="4" fontId="27" fillId="4" borderId="57" xfId="0" applyNumberFormat="1" applyFont="1" applyFill="1" applyBorder="1"/>
    <xf numFmtId="4" fontId="45" fillId="4" borderId="36" xfId="0" applyNumberFormat="1" applyFont="1" applyFill="1" applyBorder="1"/>
    <xf numFmtId="4" fontId="45" fillId="10" borderId="36" xfId="0" applyNumberFormat="1" applyFont="1" applyFill="1" applyBorder="1"/>
    <xf numFmtId="4" fontId="45" fillId="4" borderId="33" xfId="0" applyNumberFormat="1" applyFont="1" applyFill="1" applyBorder="1"/>
    <xf numFmtId="4" fontId="27" fillId="4" borderId="33" xfId="0" applyNumberFormat="1" applyFont="1" applyFill="1" applyBorder="1"/>
    <xf numFmtId="0" fontId="85" fillId="4" borderId="46" xfId="0" applyFont="1" applyFill="1" applyBorder="1" applyAlignment="1">
      <alignment horizontal="right"/>
    </xf>
    <xf numFmtId="4" fontId="45" fillId="4" borderId="48" xfId="0" applyNumberFormat="1" applyFont="1" applyFill="1" applyBorder="1"/>
    <xf numFmtId="4" fontId="45" fillId="10" borderId="85" xfId="0" applyNumberFormat="1" applyFont="1" applyFill="1" applyBorder="1"/>
    <xf numFmtId="4" fontId="45" fillId="10" borderId="86" xfId="0" applyNumberFormat="1" applyFont="1" applyFill="1" applyBorder="1"/>
    <xf numFmtId="4" fontId="27" fillId="10" borderId="86" xfId="0" applyNumberFormat="1" applyFont="1" applyFill="1" applyBorder="1"/>
    <xf numFmtId="0" fontId="45" fillId="4" borderId="91" xfId="0" applyFont="1" applyFill="1" applyBorder="1"/>
    <xf numFmtId="4" fontId="45" fillId="10" borderId="91" xfId="0" applyNumberFormat="1" applyFont="1" applyFill="1" applyBorder="1"/>
    <xf numFmtId="0" fontId="27" fillId="4" borderId="92" xfId="0" applyFont="1" applyFill="1" applyBorder="1"/>
    <xf numFmtId="4" fontId="27" fillId="4" borderId="92" xfId="0" applyNumberFormat="1" applyFont="1" applyFill="1" applyBorder="1"/>
    <xf numFmtId="4" fontId="27" fillId="10" borderId="92" xfId="0" applyNumberFormat="1" applyFont="1" applyFill="1" applyBorder="1"/>
    <xf numFmtId="0" fontId="45" fillId="4" borderId="92" xfId="0" applyFont="1" applyFill="1" applyBorder="1"/>
    <xf numFmtId="4" fontId="45" fillId="4" borderId="92" xfId="0" applyNumberFormat="1" applyFont="1" applyFill="1" applyBorder="1"/>
    <xf numFmtId="4" fontId="45" fillId="0" borderId="92" xfId="0" applyNumberFormat="1" applyFont="1" applyBorder="1"/>
    <xf numFmtId="0" fontId="20" fillId="0" borderId="10" xfId="0" applyFont="1" applyBorder="1"/>
    <xf numFmtId="0" fontId="27" fillId="4" borderId="35" xfId="0" applyFont="1" applyFill="1" applyBorder="1" applyAlignment="1">
      <alignment vertical="top"/>
    </xf>
    <xf numFmtId="4" fontId="24" fillId="4" borderId="35" xfId="0" applyNumberFormat="1" applyFont="1" applyFill="1" applyBorder="1"/>
    <xf numFmtId="0" fontId="20" fillId="0" borderId="33" xfId="0" applyFont="1" applyBorder="1" applyAlignment="1">
      <alignment vertical="top"/>
    </xf>
    <xf numFmtId="0" fontId="24" fillId="0" borderId="33" xfId="0" applyFont="1" applyBorder="1" applyAlignment="1">
      <alignment horizontal="right"/>
    </xf>
    <xf numFmtId="4" fontId="45" fillId="3" borderId="0" xfId="0" applyNumberFormat="1" applyFont="1" applyFill="1"/>
    <xf numFmtId="0" fontId="24" fillId="0" borderId="48" xfId="0" applyFont="1" applyBorder="1" applyAlignment="1">
      <alignment horizontal="right"/>
    </xf>
    <xf numFmtId="4" fontId="24" fillId="0" borderId="33" xfId="0" applyNumberFormat="1" applyFont="1" applyBorder="1" applyAlignment="1">
      <alignment horizontal="right"/>
    </xf>
    <xf numFmtId="0" fontId="36" fillId="4" borderId="36" xfId="0" applyFont="1" applyFill="1" applyBorder="1"/>
    <xf numFmtId="4" fontId="24" fillId="10" borderId="48" xfId="0" applyNumberFormat="1" applyFont="1" applyFill="1" applyBorder="1"/>
    <xf numFmtId="4" fontId="24" fillId="4" borderId="33" xfId="0" applyNumberFormat="1" applyFont="1" applyFill="1" applyBorder="1"/>
    <xf numFmtId="4" fontId="24" fillId="10" borderId="33" xfId="0" applyNumberFormat="1" applyFont="1" applyFill="1" applyBorder="1"/>
    <xf numFmtId="0" fontId="36" fillId="4" borderId="48" xfId="0" applyFont="1" applyFill="1" applyBorder="1"/>
    <xf numFmtId="0" fontId="114" fillId="0" borderId="59" xfId="0" applyFont="1" applyBorder="1" applyAlignment="1">
      <alignment vertical="top"/>
    </xf>
    <xf numFmtId="2" fontId="24" fillId="7" borderId="33" xfId="0" applyNumberFormat="1" applyFont="1" applyFill="1" applyBorder="1" applyAlignment="1">
      <alignment horizontal="right" vertical="top" wrapText="1"/>
    </xf>
    <xf numFmtId="4" fontId="24" fillId="0" borderId="36" xfId="0" applyNumberFormat="1" applyFont="1" applyBorder="1"/>
    <xf numFmtId="4" fontId="24" fillId="0" borderId="33" xfId="0" applyNumberFormat="1" applyFont="1" applyBorder="1"/>
    <xf numFmtId="0" fontId="24" fillId="0" borderId="33" xfId="0" applyFont="1" applyBorder="1"/>
    <xf numFmtId="0" fontId="85" fillId="3" borderId="46" xfId="0" applyFont="1" applyFill="1" applyBorder="1" applyAlignment="1">
      <alignment horizontal="right" wrapText="1"/>
    </xf>
    <xf numFmtId="0" fontId="20" fillId="0" borderId="6" xfId="0" applyFont="1" applyBorder="1"/>
    <xf numFmtId="0" fontId="81" fillId="4" borderId="20" xfId="0" applyFont="1" applyFill="1" applyBorder="1"/>
    <xf numFmtId="0" fontId="20" fillId="0" borderId="36" xfId="0" applyFont="1" applyBorder="1" applyAlignment="1">
      <alignment horizontal="right"/>
    </xf>
    <xf numFmtId="3" fontId="20" fillId="0" borderId="33" xfId="0" applyNumberFormat="1" applyFont="1" applyBorder="1" applyAlignment="1">
      <alignment horizontal="right"/>
    </xf>
    <xf numFmtId="0" fontId="20" fillId="0" borderId="33" xfId="0" applyFont="1" applyBorder="1" applyAlignment="1">
      <alignment horizontal="right"/>
    </xf>
    <xf numFmtId="3" fontId="45" fillId="0" borderId="33" xfId="0" applyNumberFormat="1" applyFont="1" applyBorder="1" applyAlignment="1">
      <alignment horizontal="right"/>
    </xf>
    <xf numFmtId="0" fontId="45" fillId="0" borderId="33" xfId="0" applyFont="1" applyBorder="1" applyAlignment="1">
      <alignment horizontal="right"/>
    </xf>
    <xf numFmtId="3" fontId="20" fillId="5" borderId="41" xfId="0" applyNumberFormat="1" applyFont="1" applyFill="1" applyBorder="1" applyAlignment="1">
      <alignment wrapText="1"/>
    </xf>
    <xf numFmtId="3" fontId="20" fillId="5" borderId="40" xfId="0" applyNumberFormat="1" applyFont="1" applyFill="1" applyBorder="1" applyAlignment="1">
      <alignment wrapText="1"/>
    </xf>
    <xf numFmtId="0" fontId="20" fillId="0" borderId="6" xfId="0" applyFont="1" applyBorder="1" applyAlignment="1">
      <alignment wrapText="1"/>
    </xf>
    <xf numFmtId="4" fontId="24" fillId="0" borderId="48" xfId="0" applyNumberFormat="1" applyFont="1" applyBorder="1"/>
    <xf numFmtId="4" fontId="45" fillId="0" borderId="33" xfId="0" applyNumberFormat="1" applyFont="1" applyBorder="1"/>
    <xf numFmtId="4" fontId="20" fillId="5" borderId="32" xfId="0" applyNumberFormat="1" applyFont="1" applyFill="1" applyBorder="1"/>
    <xf numFmtId="4" fontId="20" fillId="3" borderId="32" xfId="0" applyNumberFormat="1" applyFont="1" applyFill="1" applyBorder="1"/>
    <xf numFmtId="4" fontId="20" fillId="5" borderId="33" xfId="0" applyNumberFormat="1" applyFont="1" applyFill="1" applyBorder="1"/>
    <xf numFmtId="4" fontId="29" fillId="5" borderId="33" xfId="0" applyNumberFormat="1" applyFont="1" applyFill="1" applyBorder="1"/>
    <xf numFmtId="4" fontId="29" fillId="3" borderId="33" xfId="0" applyNumberFormat="1" applyFont="1" applyFill="1" applyBorder="1"/>
    <xf numFmtId="4" fontId="20" fillId="0" borderId="33" xfId="0" applyNumberFormat="1" applyFont="1" applyBorder="1"/>
    <xf numFmtId="4" fontId="20" fillId="0" borderId="36" xfId="0" applyNumberFormat="1" applyFont="1" applyBorder="1"/>
    <xf numFmtId="4" fontId="20" fillId="0" borderId="33" xfId="0" applyNumberFormat="1" applyFont="1" applyBorder="1" applyAlignment="1">
      <alignment vertical="top"/>
    </xf>
    <xf numFmtId="4" fontId="24" fillId="5" borderId="36" xfId="0" applyNumberFormat="1" applyFont="1" applyFill="1" applyBorder="1" applyAlignment="1">
      <alignment vertical="top"/>
    </xf>
    <xf numFmtId="4" fontId="20" fillId="5" borderId="36" xfId="0" applyNumberFormat="1" applyFont="1" applyFill="1" applyBorder="1" applyAlignment="1">
      <alignment vertical="top"/>
    </xf>
    <xf numFmtId="4" fontId="29" fillId="5" borderId="36" xfId="0" applyNumberFormat="1" applyFont="1" applyFill="1" applyBorder="1" applyAlignment="1">
      <alignment vertical="top"/>
    </xf>
    <xf numFmtId="4" fontId="29" fillId="3" borderId="33" xfId="0" applyNumberFormat="1" applyFont="1" applyFill="1" applyBorder="1" applyAlignment="1">
      <alignment vertical="top"/>
    </xf>
    <xf numFmtId="4" fontId="20" fillId="5" borderId="33" xfId="0" applyNumberFormat="1" applyFont="1" applyFill="1" applyBorder="1" applyAlignment="1">
      <alignment vertical="top"/>
    </xf>
    <xf numFmtId="4" fontId="29" fillId="5" borderId="33" xfId="0" applyNumberFormat="1" applyFont="1" applyFill="1" applyBorder="1" applyAlignment="1">
      <alignment vertical="top"/>
    </xf>
    <xf numFmtId="4" fontId="20" fillId="5" borderId="41" xfId="0" applyNumberFormat="1" applyFont="1" applyFill="1" applyBorder="1"/>
    <xf numFmtId="4" fontId="20" fillId="5" borderId="40" xfId="0" applyNumberFormat="1" applyFont="1" applyFill="1" applyBorder="1"/>
    <xf numFmtId="4" fontId="45" fillId="5" borderId="40" xfId="0" applyNumberFormat="1" applyFont="1" applyFill="1" applyBorder="1"/>
    <xf numFmtId="4" fontId="29" fillId="0" borderId="10" xfId="0" applyNumberFormat="1" applyFont="1" applyBorder="1"/>
    <xf numFmtId="4" fontId="24" fillId="6" borderId="48" xfId="0" applyNumberFormat="1" applyFont="1" applyFill="1" applyBorder="1" applyAlignment="1">
      <alignment vertical="top"/>
    </xf>
    <xf numFmtId="4" fontId="20" fillId="6" borderId="48" xfId="0" applyNumberFormat="1" applyFont="1" applyFill="1" applyBorder="1" applyAlignment="1">
      <alignment vertical="top"/>
    </xf>
    <xf numFmtId="4" fontId="36" fillId="10" borderId="92" xfId="0" applyNumberFormat="1" applyFont="1" applyFill="1" applyBorder="1"/>
    <xf numFmtId="0" fontId="20" fillId="0" borderId="66" xfId="0" applyFont="1" applyBorder="1"/>
    <xf numFmtId="0" fontId="20" fillId="3" borderId="66" xfId="0" applyFont="1" applyFill="1" applyBorder="1"/>
    <xf numFmtId="0" fontId="20" fillId="3" borderId="50" xfId="0" applyFont="1" applyFill="1" applyBorder="1" applyAlignment="1">
      <alignment vertical="top" wrapText="1"/>
    </xf>
    <xf numFmtId="3" fontId="27" fillId="0" borderId="23" xfId="0" applyNumberFormat="1" applyFont="1" applyBorder="1"/>
    <xf numFmtId="3" fontId="27" fillId="0" borderId="0" xfId="0" applyNumberFormat="1" applyFont="1"/>
    <xf numFmtId="3" fontId="20" fillId="0" borderId="50" xfId="0" applyNumberFormat="1" applyFont="1" applyBorder="1" applyAlignment="1">
      <alignment vertical="top"/>
    </xf>
    <xf numFmtId="3" fontId="27" fillId="0" borderId="28" xfId="0" applyNumberFormat="1" applyFont="1" applyBorder="1"/>
    <xf numFmtId="3" fontId="27" fillId="0" borderId="24" xfId="0" applyNumberFormat="1" applyFont="1" applyBorder="1"/>
    <xf numFmtId="3" fontId="45" fillId="0" borderId="28" xfId="0" applyNumberFormat="1" applyFont="1" applyBorder="1"/>
    <xf numFmtId="3" fontId="29" fillId="0" borderId="93" xfId="0" applyNumberFormat="1" applyFont="1" applyBorder="1" applyAlignment="1">
      <alignment vertical="top"/>
    </xf>
    <xf numFmtId="3" fontId="24" fillId="3" borderId="94" xfId="0" applyNumberFormat="1" applyFont="1" applyFill="1" applyBorder="1"/>
    <xf numFmtId="0" fontId="93" fillId="3" borderId="95" xfId="0" applyFont="1" applyFill="1" applyBorder="1" applyAlignment="1">
      <alignment horizontal="right" wrapText="1"/>
    </xf>
    <xf numFmtId="3" fontId="27" fillId="0" borderId="96" xfId="0" applyNumberFormat="1" applyFont="1" applyBorder="1"/>
    <xf numFmtId="168" fontId="20" fillId="3" borderId="32" xfId="4" applyNumberFormat="1" applyFont="1" applyFill="1" applyBorder="1"/>
    <xf numFmtId="168" fontId="20" fillId="3" borderId="36" xfId="4" applyNumberFormat="1" applyFont="1" applyFill="1" applyBorder="1"/>
    <xf numFmtId="168" fontId="29" fillId="3" borderId="32" xfId="4" applyNumberFormat="1" applyFont="1" applyFill="1" applyBorder="1"/>
    <xf numFmtId="168" fontId="20" fillId="3" borderId="33" xfId="4" applyNumberFormat="1" applyFont="1" applyFill="1" applyBorder="1"/>
    <xf numFmtId="168" fontId="29" fillId="3" borderId="33" xfId="4" applyNumberFormat="1" applyFont="1" applyFill="1" applyBorder="1"/>
    <xf numFmtId="168" fontId="24" fillId="3" borderId="32" xfId="4" applyNumberFormat="1" applyFont="1" applyFill="1" applyBorder="1"/>
    <xf numFmtId="168" fontId="24" fillId="3" borderId="36" xfId="4" applyNumberFormat="1" applyFont="1" applyFill="1" applyBorder="1"/>
    <xf numFmtId="168" fontId="24" fillId="3" borderId="33" xfId="4" applyNumberFormat="1" applyFont="1" applyFill="1" applyBorder="1"/>
    <xf numFmtId="168" fontId="45" fillId="3" borderId="33" xfId="4" applyNumberFormat="1" applyFont="1" applyFill="1" applyBorder="1"/>
    <xf numFmtId="9" fontId="24" fillId="3" borderId="36" xfId="0" applyNumberFormat="1" applyFont="1" applyFill="1" applyBorder="1"/>
    <xf numFmtId="49" fontId="22" fillId="3" borderId="33" xfId="0" applyNumberFormat="1" applyFont="1" applyFill="1" applyBorder="1" applyAlignment="1">
      <alignment vertical="top" wrapText="1"/>
    </xf>
    <xf numFmtId="49" fontId="22" fillId="3" borderId="33" xfId="0" applyNumberFormat="1" applyFont="1" applyFill="1" applyBorder="1" applyAlignment="1">
      <alignment horizontal="left" vertical="top" wrapText="1"/>
    </xf>
    <xf numFmtId="0" fontId="85" fillId="4" borderId="76" xfId="0" applyFont="1" applyFill="1" applyBorder="1"/>
    <xf numFmtId="0" fontId="85" fillId="4" borderId="76" xfId="0" applyFont="1" applyFill="1" applyBorder="1" applyAlignment="1">
      <alignment horizontal="right"/>
    </xf>
    <xf numFmtId="4" fontId="117" fillId="3" borderId="0" xfId="0" applyNumberFormat="1" applyFont="1" applyFill="1"/>
    <xf numFmtId="0" fontId="24" fillId="3" borderId="36" xfId="0" applyFont="1" applyFill="1" applyBorder="1" applyAlignment="1">
      <alignment horizontal="right" vertical="top"/>
    </xf>
    <xf numFmtId="4" fontId="24" fillId="3" borderId="36" xfId="0" applyNumberFormat="1" applyFont="1" applyFill="1" applyBorder="1" applyAlignment="1">
      <alignment vertical="top"/>
    </xf>
    <xf numFmtId="4" fontId="45" fillId="6" borderId="33" xfId="0" applyNumberFormat="1" applyFont="1" applyFill="1" applyBorder="1" applyAlignment="1">
      <alignment vertical="center"/>
    </xf>
    <xf numFmtId="4" fontId="45" fillId="4" borderId="97" xfId="0" applyNumberFormat="1" applyFont="1" applyFill="1" applyBorder="1"/>
    <xf numFmtId="0" fontId="109" fillId="4" borderId="80" xfId="0" applyFont="1" applyFill="1" applyBorder="1"/>
    <xf numFmtId="0" fontId="109" fillId="0" borderId="71" xfId="0" applyFont="1" applyBorder="1"/>
    <xf numFmtId="0" fontId="107" fillId="4" borderId="46" xfId="0" applyFont="1" applyFill="1" applyBorder="1"/>
    <xf numFmtId="0" fontId="107" fillId="0" borderId="84" xfId="0" applyFont="1" applyBorder="1"/>
    <xf numFmtId="0" fontId="65" fillId="4" borderId="82" xfId="0" applyFont="1" applyFill="1" applyBorder="1"/>
    <xf numFmtId="0" fontId="68" fillId="3" borderId="31" xfId="0" applyFont="1" applyFill="1" applyBorder="1" applyAlignment="1">
      <alignment horizontal="left" wrapText="1"/>
    </xf>
    <xf numFmtId="0" fontId="68" fillId="3" borderId="31" xfId="0" applyFont="1" applyFill="1" applyBorder="1" applyAlignment="1">
      <alignment horizontal="right" wrapText="1"/>
    </xf>
    <xf numFmtId="4" fontId="20" fillId="12" borderId="32" xfId="0" applyNumberFormat="1" applyFont="1" applyFill="1" applyBorder="1"/>
    <xf numFmtId="4" fontId="20" fillId="12" borderId="33" xfId="0" applyNumberFormat="1" applyFont="1" applyFill="1" applyBorder="1"/>
    <xf numFmtId="4" fontId="29" fillId="12" borderId="33" xfId="0" applyNumberFormat="1" applyFont="1" applyFill="1" applyBorder="1"/>
    <xf numFmtId="0" fontId="20" fillId="4" borderId="33" xfId="0" applyFont="1" applyFill="1" applyBorder="1"/>
    <xf numFmtId="4" fontId="45" fillId="10" borderId="75" xfId="0" applyNumberFormat="1" applyFont="1" applyFill="1" applyBorder="1"/>
    <xf numFmtId="4" fontId="27" fillId="10" borderId="61" xfId="0" applyNumberFormat="1" applyFont="1" applyFill="1" applyBorder="1"/>
    <xf numFmtId="4" fontId="27" fillId="10" borderId="73" xfId="0" applyNumberFormat="1" applyFont="1" applyFill="1" applyBorder="1"/>
    <xf numFmtId="4" fontId="45" fillId="10" borderId="61" xfId="0" applyNumberFormat="1" applyFont="1" applyFill="1" applyBorder="1"/>
    <xf numFmtId="0" fontId="101" fillId="0" borderId="80" xfId="0" applyFont="1" applyBorder="1"/>
    <xf numFmtId="0" fontId="109" fillId="4" borderId="77" xfId="0" applyFont="1" applyFill="1" applyBorder="1"/>
    <xf numFmtId="0" fontId="85" fillId="4" borderId="82" xfId="0" applyFont="1" applyFill="1" applyBorder="1"/>
    <xf numFmtId="0" fontId="85" fillId="4" borderId="47" xfId="0" applyFont="1" applyFill="1" applyBorder="1"/>
    <xf numFmtId="0" fontId="24" fillId="4" borderId="34" xfId="0" applyFont="1" applyFill="1" applyBorder="1" applyAlignment="1">
      <alignment vertical="top" wrapText="1"/>
    </xf>
    <xf numFmtId="0" fontId="24" fillId="4" borderId="99" xfId="0" applyFont="1" applyFill="1" applyBorder="1" applyAlignment="1">
      <alignment vertical="top" wrapText="1"/>
    </xf>
    <xf numFmtId="0" fontId="24" fillId="4" borderId="87" xfId="0" applyFont="1" applyFill="1" applyBorder="1" applyAlignment="1">
      <alignment vertical="top" wrapText="1"/>
    </xf>
    <xf numFmtId="0" fontId="79" fillId="3" borderId="103" xfId="0" applyFont="1" applyFill="1" applyBorder="1" applyAlignment="1">
      <alignment textRotation="90" wrapText="1"/>
    </xf>
    <xf numFmtId="0" fontId="24" fillId="0" borderId="104" xfId="0" applyFont="1" applyBorder="1" applyAlignment="1">
      <alignment wrapText="1"/>
    </xf>
    <xf numFmtId="0" fontId="79" fillId="3" borderId="105" xfId="0" applyFont="1" applyFill="1" applyBorder="1" applyAlignment="1">
      <alignment textRotation="90" wrapText="1"/>
    </xf>
    <xf numFmtId="0" fontId="79" fillId="3" borderId="13" xfId="0" applyFont="1" applyFill="1" applyBorder="1" applyAlignment="1">
      <alignment textRotation="90" wrapText="1"/>
    </xf>
    <xf numFmtId="0" fontId="24" fillId="0" borderId="0" xfId="0" applyFont="1" applyAlignment="1">
      <alignment wrapText="1"/>
    </xf>
    <xf numFmtId="17" fontId="24" fillId="0" borderId="0" xfId="0" applyNumberFormat="1" applyFont="1" applyAlignment="1">
      <alignment wrapText="1"/>
    </xf>
    <xf numFmtId="0" fontId="24" fillId="0" borderId="106" xfId="0" applyFont="1" applyBorder="1" applyAlignment="1">
      <alignment wrapText="1"/>
    </xf>
    <xf numFmtId="0" fontId="24" fillId="0" borderId="68" xfId="0" applyFont="1" applyBorder="1" applyAlignment="1">
      <alignment wrapText="1"/>
    </xf>
    <xf numFmtId="0" fontId="24" fillId="0" borderId="108" xfId="0" applyFont="1" applyBorder="1" applyAlignment="1">
      <alignment wrapText="1"/>
    </xf>
    <xf numFmtId="17" fontId="24" fillId="0" borderId="57" xfId="0" applyNumberFormat="1" applyFont="1" applyBorder="1" applyAlignment="1">
      <alignment wrapText="1"/>
    </xf>
    <xf numFmtId="0" fontId="24" fillId="0" borderId="108" xfId="0" applyFont="1" applyBorder="1" applyAlignment="1">
      <alignment vertical="top" wrapText="1"/>
    </xf>
    <xf numFmtId="0" fontId="24" fillId="0" borderId="109" xfId="0" applyFont="1" applyBorder="1" applyAlignment="1">
      <alignment wrapText="1"/>
    </xf>
    <xf numFmtId="0" fontId="24" fillId="0" borderId="66" xfId="0" applyFont="1" applyBorder="1" applyAlignment="1">
      <alignment wrapText="1"/>
    </xf>
    <xf numFmtId="0" fontId="24" fillId="0" borderId="57" xfId="0" applyFont="1" applyBorder="1" applyAlignment="1">
      <alignment wrapText="1"/>
    </xf>
    <xf numFmtId="0" fontId="27" fillId="4" borderId="56" xfId="0" applyFont="1" applyFill="1" applyBorder="1" applyAlignment="1">
      <alignment horizontal="left" vertical="top"/>
    </xf>
    <xf numFmtId="0" fontId="27" fillId="4" borderId="28" xfId="0" applyFont="1" applyFill="1" applyBorder="1" applyAlignment="1">
      <alignment vertical="top"/>
    </xf>
    <xf numFmtId="0" fontId="27" fillId="4" borderId="28" xfId="0" applyFont="1" applyFill="1" applyBorder="1" applyAlignment="1">
      <alignment horizontal="left" vertical="top"/>
    </xf>
    <xf numFmtId="0" fontId="5" fillId="0" borderId="10" xfId="0" applyFont="1" applyBorder="1"/>
    <xf numFmtId="49" fontId="20" fillId="0" borderId="100" xfId="0" applyNumberFormat="1" applyFont="1" applyBorder="1" applyAlignment="1">
      <alignment vertical="top" wrapText="1"/>
    </xf>
    <xf numFmtId="0" fontId="5" fillId="4" borderId="110" xfId="0" applyFont="1" applyFill="1" applyBorder="1"/>
    <xf numFmtId="0" fontId="20" fillId="4" borderId="35" xfId="0" applyFont="1" applyFill="1" applyBorder="1" applyAlignment="1">
      <alignment vertical="top" wrapText="1"/>
    </xf>
    <xf numFmtId="0" fontId="20" fillId="0" borderId="86" xfId="0" applyFont="1" applyBorder="1" applyAlignment="1">
      <alignment vertical="top" wrapText="1"/>
    </xf>
    <xf numFmtId="0" fontId="20" fillId="0" borderId="111" xfId="0" applyFont="1" applyBorder="1" applyAlignment="1">
      <alignment vertical="top" wrapText="1"/>
    </xf>
    <xf numFmtId="0" fontId="29" fillId="2" borderId="36" xfId="0" applyFont="1" applyFill="1" applyBorder="1" applyAlignment="1">
      <alignment vertical="top" wrapText="1"/>
    </xf>
    <xf numFmtId="0" fontId="31" fillId="0" borderId="31" xfId="0" applyFont="1" applyBorder="1" applyAlignment="1">
      <alignment horizontal="left" vertical="center"/>
    </xf>
    <xf numFmtId="0" fontId="53" fillId="0" borderId="0" xfId="0" applyFont="1"/>
    <xf numFmtId="0" fontId="8" fillId="4" borderId="18" xfId="0" applyFont="1" applyFill="1" applyBorder="1"/>
    <xf numFmtId="0" fontId="5" fillId="0" borderId="20" xfId="0" applyFont="1" applyBorder="1"/>
    <xf numFmtId="0" fontId="24" fillId="0" borderId="35" xfId="0" applyFont="1" applyBorder="1" applyAlignment="1">
      <alignment vertical="top" wrapText="1"/>
    </xf>
    <xf numFmtId="0" fontId="20" fillId="3" borderId="86" xfId="0" applyFont="1" applyFill="1" applyBorder="1" applyAlignment="1">
      <alignment vertical="top" wrapText="1"/>
    </xf>
    <xf numFmtId="0" fontId="5" fillId="0" borderId="110" xfId="0" applyFont="1" applyBorder="1"/>
    <xf numFmtId="166" fontId="27" fillId="4" borderId="0" xfId="0" applyNumberFormat="1" applyFont="1" applyFill="1"/>
    <xf numFmtId="0" fontId="31" fillId="3" borderId="63" xfId="0" applyFont="1" applyFill="1" applyBorder="1" applyAlignment="1">
      <alignment horizontal="left" wrapText="1"/>
    </xf>
    <xf numFmtId="164" fontId="45" fillId="3" borderId="45" xfId="0" applyNumberFormat="1" applyFont="1" applyFill="1" applyBorder="1"/>
    <xf numFmtId="164" fontId="45" fillId="3" borderId="40" xfId="0" applyNumberFormat="1" applyFont="1" applyFill="1" applyBorder="1"/>
    <xf numFmtId="0" fontId="24" fillId="4" borderId="113" xfId="0" applyFont="1" applyFill="1" applyBorder="1"/>
    <xf numFmtId="0" fontId="24" fillId="5" borderId="113" xfId="0" applyFont="1" applyFill="1" applyBorder="1"/>
    <xf numFmtId="0" fontId="24" fillId="5" borderId="112" xfId="0" applyFont="1" applyFill="1" applyBorder="1"/>
    <xf numFmtId="0" fontId="111" fillId="4" borderId="0" xfId="0" applyFont="1" applyFill="1" applyAlignment="1">
      <alignment horizontal="right"/>
    </xf>
    <xf numFmtId="1" fontId="102" fillId="4" borderId="60" xfId="0" applyNumberFormat="1" applyFont="1" applyFill="1" applyBorder="1"/>
    <xf numFmtId="166" fontId="102" fillId="4" borderId="60" xfId="0" applyNumberFormat="1" applyFont="1" applyFill="1" applyBorder="1"/>
    <xf numFmtId="0" fontId="111" fillId="4" borderId="19" xfId="0" applyFont="1" applyFill="1" applyBorder="1" applyAlignment="1">
      <alignment horizontal="right"/>
    </xf>
    <xf numFmtId="0" fontId="102" fillId="4" borderId="114" xfId="0" applyFont="1" applyFill="1" applyBorder="1"/>
    <xf numFmtId="165" fontId="20" fillId="0" borderId="33" xfId="4" applyFont="1" applyFill="1" applyBorder="1" applyAlignment="1">
      <alignment horizontal="right" vertical="top"/>
    </xf>
    <xf numFmtId="10" fontId="24" fillId="3" borderId="33" xfId="0" applyNumberFormat="1" applyFont="1" applyFill="1" applyBorder="1" applyAlignment="1">
      <alignment horizontal="right" vertical="top" wrapText="1"/>
    </xf>
    <xf numFmtId="0" fontId="81" fillId="4" borderId="0" xfId="0" applyFont="1" applyFill="1" applyAlignment="1">
      <alignment vertical="center"/>
    </xf>
    <xf numFmtId="4" fontId="45" fillId="3" borderId="56" xfId="0" applyNumberFormat="1" applyFont="1" applyFill="1" applyBorder="1" applyAlignment="1">
      <alignment vertical="top"/>
    </xf>
    <xf numFmtId="4" fontId="24" fillId="7" borderId="56" xfId="0" applyNumberFormat="1" applyFont="1" applyFill="1" applyBorder="1" applyAlignment="1">
      <alignment vertical="top"/>
    </xf>
    <xf numFmtId="0" fontId="123" fillId="0" borderId="57" xfId="0" applyFont="1" applyBorder="1" applyAlignment="1">
      <alignment vertical="center"/>
    </xf>
    <xf numFmtId="0" fontId="45" fillId="4" borderId="83" xfId="0" applyFont="1" applyFill="1" applyBorder="1" applyAlignment="1">
      <alignment wrapText="1"/>
    </xf>
    <xf numFmtId="0" fontId="45" fillId="4" borderId="33" xfId="0" applyFont="1" applyFill="1" applyBorder="1" applyAlignment="1">
      <alignment wrapText="1"/>
    </xf>
    <xf numFmtId="0" fontId="45" fillId="4" borderId="48" xfId="0" applyFont="1" applyFill="1" applyBorder="1" applyAlignment="1">
      <alignment wrapText="1"/>
    </xf>
    <xf numFmtId="0" fontId="27" fillId="4" borderId="56" xfId="0" applyFont="1" applyFill="1" applyBorder="1" applyAlignment="1">
      <alignment wrapText="1"/>
    </xf>
    <xf numFmtId="0" fontId="45" fillId="4" borderId="36" xfId="0" applyFont="1" applyFill="1" applyBorder="1" applyAlignment="1">
      <alignment wrapText="1"/>
    </xf>
    <xf numFmtId="0" fontId="36" fillId="4" borderId="36" xfId="0" applyFont="1" applyFill="1" applyBorder="1" applyAlignment="1">
      <alignment wrapText="1"/>
    </xf>
    <xf numFmtId="0" fontId="20" fillId="6" borderId="41" xfId="0" applyFont="1" applyFill="1" applyBorder="1"/>
    <xf numFmtId="3" fontId="20" fillId="6" borderId="40" xfId="0" applyNumberFormat="1" applyFont="1" applyFill="1" applyBorder="1"/>
    <xf numFmtId="0" fontId="20" fillId="6" borderId="40" xfId="0" applyFont="1" applyFill="1" applyBorder="1"/>
    <xf numFmtId="3" fontId="45" fillId="6" borderId="40" xfId="0" applyNumberFormat="1" applyFont="1" applyFill="1" applyBorder="1"/>
    <xf numFmtId="0" fontId="45" fillId="6" borderId="40" xfId="0" applyFont="1" applyFill="1" applyBorder="1"/>
    <xf numFmtId="0" fontId="85" fillId="3" borderId="115" xfId="0" applyFont="1" applyFill="1" applyBorder="1" applyAlignment="1">
      <alignment wrapText="1"/>
    </xf>
    <xf numFmtId="0" fontId="29" fillId="0" borderId="0" xfId="0" applyFont="1" applyAlignment="1">
      <alignment vertical="top" wrapText="1"/>
    </xf>
    <xf numFmtId="4" fontId="45" fillId="3" borderId="33" xfId="0" applyNumberFormat="1" applyFont="1" applyFill="1" applyBorder="1" applyAlignment="1">
      <alignment horizontal="right"/>
    </xf>
    <xf numFmtId="4" fontId="45" fillId="3" borderId="0" xfId="0" applyNumberFormat="1" applyFont="1" applyFill="1" applyAlignment="1">
      <alignment horizontal="right"/>
    </xf>
    <xf numFmtId="9" fontId="45" fillId="3" borderId="0" xfId="0" applyNumberFormat="1" applyFont="1" applyFill="1" applyAlignment="1">
      <alignment horizontal="right"/>
    </xf>
    <xf numFmtId="4" fontId="24" fillId="12" borderId="36" xfId="0" applyNumberFormat="1" applyFont="1" applyFill="1" applyBorder="1" applyAlignment="1">
      <alignment vertical="top"/>
    </xf>
    <xf numFmtId="4" fontId="20" fillId="12" borderId="36" xfId="0" applyNumberFormat="1" applyFont="1" applyFill="1" applyBorder="1" applyAlignment="1">
      <alignment vertical="top"/>
    </xf>
    <xf numFmtId="4" fontId="24" fillId="12" borderId="33" xfId="0" applyNumberFormat="1" applyFont="1" applyFill="1" applyBorder="1" applyAlignment="1">
      <alignment vertical="top"/>
    </xf>
    <xf numFmtId="4" fontId="20" fillId="12" borderId="33" xfId="0" applyNumberFormat="1" applyFont="1" applyFill="1" applyBorder="1" applyAlignment="1">
      <alignment vertical="top"/>
    </xf>
    <xf numFmtId="4" fontId="29" fillId="12" borderId="33" xfId="0" applyNumberFormat="1" applyFont="1" applyFill="1" applyBorder="1" applyAlignment="1">
      <alignment vertical="top"/>
    </xf>
    <xf numFmtId="0" fontId="5" fillId="0" borderId="8" xfId="0" applyFont="1" applyBorder="1"/>
    <xf numFmtId="0" fontId="0" fillId="4" borderId="57" xfId="0" applyFill="1" applyBorder="1"/>
    <xf numFmtId="0" fontId="45" fillId="5" borderId="32" xfId="0" applyFont="1" applyFill="1" applyBorder="1"/>
    <xf numFmtId="0" fontId="45" fillId="5" borderId="36" xfId="0" applyFont="1" applyFill="1" applyBorder="1"/>
    <xf numFmtId="0" fontId="24" fillId="13" borderId="116" xfId="0" applyFont="1" applyFill="1" applyBorder="1"/>
    <xf numFmtId="0" fontId="24" fillId="5" borderId="116" xfId="0" applyFont="1" applyFill="1" applyBorder="1"/>
    <xf numFmtId="0" fontId="45" fillId="13" borderId="116" xfId="0" applyFont="1" applyFill="1" applyBorder="1"/>
    <xf numFmtId="0" fontId="45" fillId="5" borderId="116" xfId="0" applyFont="1" applyFill="1" applyBorder="1"/>
    <xf numFmtId="0" fontId="20" fillId="3" borderId="107" xfId="0" applyFont="1" applyFill="1" applyBorder="1"/>
    <xf numFmtId="3" fontId="24" fillId="4" borderId="36" xfId="0" applyNumberFormat="1" applyFont="1" applyFill="1" applyBorder="1"/>
    <xf numFmtId="3" fontId="24" fillId="13" borderId="116" xfId="0" applyNumberFormat="1" applyFont="1" applyFill="1" applyBorder="1"/>
    <xf numFmtId="3" fontId="24" fillId="4" borderId="33" xfId="0" applyNumberFormat="1" applyFont="1" applyFill="1" applyBorder="1"/>
    <xf numFmtId="3" fontId="45" fillId="13" borderId="116" xfId="0" applyNumberFormat="1" applyFont="1" applyFill="1" applyBorder="1"/>
    <xf numFmtId="0" fontId="31" fillId="4" borderId="37" xfId="0" applyFont="1" applyFill="1" applyBorder="1" applyAlignment="1">
      <alignment wrapText="1"/>
    </xf>
    <xf numFmtId="0" fontId="31" fillId="4" borderId="37" xfId="0" applyFont="1" applyFill="1" applyBorder="1" applyAlignment="1">
      <alignment horizontal="right" wrapText="1"/>
    </xf>
    <xf numFmtId="0" fontId="20" fillId="5" borderId="41" xfId="0" applyFont="1" applyFill="1" applyBorder="1"/>
    <xf numFmtId="0" fontId="20" fillId="5" borderId="40" xfId="0" applyFont="1" applyFill="1" applyBorder="1"/>
    <xf numFmtId="3" fontId="45" fillId="5" borderId="40" xfId="0" applyNumberFormat="1" applyFont="1" applyFill="1" applyBorder="1"/>
    <xf numFmtId="0" fontId="124" fillId="4" borderId="19" xfId="0" applyFont="1" applyFill="1" applyBorder="1"/>
    <xf numFmtId="10" fontId="20" fillId="3" borderId="33" xfId="0" applyNumberFormat="1" applyFont="1" applyFill="1" applyBorder="1" applyAlignment="1">
      <alignment horizontal="right" wrapText="1"/>
    </xf>
    <xf numFmtId="0" fontId="68" fillId="0" borderId="36" xfId="0" applyFont="1" applyBorder="1" applyAlignment="1">
      <alignment horizontal="right"/>
    </xf>
    <xf numFmtId="0" fontId="125" fillId="5" borderId="0" xfId="0" applyFont="1" applyFill="1" applyAlignment="1">
      <alignment horizontal="center" vertical="center" wrapText="1"/>
    </xf>
    <xf numFmtId="0" fontId="125" fillId="5" borderId="23" xfId="0" applyFont="1" applyFill="1" applyBorder="1" applyAlignment="1">
      <alignment horizontal="center" vertical="center" wrapText="1"/>
    </xf>
    <xf numFmtId="0" fontId="44" fillId="0" borderId="33" xfId="0" applyFont="1" applyBorder="1" applyAlignment="1">
      <alignment vertical="top" wrapText="1"/>
    </xf>
    <xf numFmtId="0" fontId="127" fillId="7" borderId="28" xfId="1" applyFont="1" applyFill="1" applyBorder="1" applyAlignment="1">
      <alignment horizontal="center" vertical="center" wrapText="1"/>
    </xf>
    <xf numFmtId="0" fontId="127" fillId="6" borderId="28" xfId="1" applyFont="1" applyFill="1" applyBorder="1" applyAlignment="1">
      <alignment horizontal="center" vertical="center" wrapText="1"/>
    </xf>
    <xf numFmtId="0" fontId="127" fillId="5" borderId="28" xfId="1" applyFont="1" applyFill="1" applyBorder="1" applyAlignment="1">
      <alignment horizontal="center" vertical="center" wrapText="1"/>
    </xf>
    <xf numFmtId="0" fontId="130" fillId="4" borderId="31" xfId="0" applyFont="1" applyFill="1" applyBorder="1" applyAlignment="1">
      <alignment vertical="center" wrapText="1"/>
    </xf>
    <xf numFmtId="0" fontId="27" fillId="4" borderId="33" xfId="0" applyFont="1" applyFill="1" applyBorder="1" applyAlignment="1">
      <alignment horizontal="left" vertical="top" wrapText="1"/>
    </xf>
    <xf numFmtId="0" fontId="20" fillId="4" borderId="36" xfId="0" applyFont="1" applyFill="1" applyBorder="1"/>
    <xf numFmtId="0" fontId="20" fillId="4" borderId="37" xfId="0" applyFont="1" applyFill="1" applyBorder="1"/>
    <xf numFmtId="0" fontId="25" fillId="4" borderId="37" xfId="0" applyFont="1" applyFill="1" applyBorder="1" applyAlignment="1">
      <alignment horizontal="right" wrapText="1"/>
    </xf>
    <xf numFmtId="0" fontId="25" fillId="4" borderId="37" xfId="0" applyFont="1" applyFill="1" applyBorder="1" applyAlignment="1">
      <alignment wrapText="1"/>
    </xf>
    <xf numFmtId="0" fontId="68" fillId="0" borderId="31" xfId="0" applyFont="1" applyBorder="1" applyAlignment="1">
      <alignment horizontal="right"/>
    </xf>
    <xf numFmtId="0" fontId="31" fillId="4" borderId="31" xfId="0" applyFont="1" applyFill="1" applyBorder="1" applyAlignment="1">
      <alignment horizontal="right" wrapText="1"/>
    </xf>
    <xf numFmtId="0" fontId="27" fillId="10" borderId="0" xfId="0" applyFont="1" applyFill="1" applyAlignment="1">
      <alignment horizontal="center" vertical="center" wrapText="1"/>
    </xf>
    <xf numFmtId="0" fontId="125" fillId="14" borderId="0" xfId="0" applyFont="1" applyFill="1" applyAlignment="1">
      <alignment horizontal="center" vertical="center" wrapText="1"/>
    </xf>
    <xf numFmtId="0" fontId="27" fillId="15" borderId="0" xfId="0" applyFont="1" applyFill="1" applyAlignment="1">
      <alignment horizontal="center" vertical="center" wrapText="1"/>
    </xf>
    <xf numFmtId="0" fontId="36" fillId="3" borderId="29" xfId="0" applyFont="1" applyFill="1" applyBorder="1" applyAlignment="1">
      <alignment horizontal="left" vertical="top" wrapText="1"/>
    </xf>
    <xf numFmtId="0" fontId="27" fillId="4" borderId="0" xfId="1" applyFont="1" applyFill="1" applyBorder="1" applyAlignment="1" applyProtection="1">
      <alignment horizontal="left" vertical="top" wrapText="1"/>
    </xf>
    <xf numFmtId="10" fontId="24" fillId="4" borderId="116" xfId="0" applyNumberFormat="1" applyFont="1" applyFill="1" applyBorder="1"/>
    <xf numFmtId="10" fontId="45" fillId="4" borderId="116" xfId="0" applyNumberFormat="1" applyFont="1" applyFill="1" applyBorder="1"/>
    <xf numFmtId="0" fontId="20" fillId="11" borderId="36" xfId="0" applyFont="1" applyFill="1" applyBorder="1"/>
    <xf numFmtId="0" fontId="24" fillId="0" borderId="59" xfId="0" applyFont="1" applyBorder="1" applyAlignment="1">
      <alignment wrapText="1"/>
    </xf>
    <xf numFmtId="0" fontId="24" fillId="0" borderId="68" xfId="0" applyFont="1" applyBorder="1" applyAlignment="1">
      <alignment vertical="top" wrapText="1"/>
    </xf>
    <xf numFmtId="0" fontId="24" fillId="0" borderId="103" xfId="0" applyFont="1" applyBorder="1" applyAlignment="1">
      <alignment wrapText="1"/>
    </xf>
    <xf numFmtId="0" fontId="24" fillId="0" borderId="92" xfId="0" applyFont="1" applyBorder="1" applyAlignment="1">
      <alignment wrapText="1"/>
    </xf>
    <xf numFmtId="0" fontId="24" fillId="0" borderId="117" xfId="0" applyFont="1" applyBorder="1" applyAlignment="1">
      <alignment wrapText="1"/>
    </xf>
    <xf numFmtId="0" fontId="24" fillId="0" borderId="92" xfId="0" applyFont="1" applyBorder="1" applyAlignment="1">
      <alignment vertical="top" wrapText="1"/>
    </xf>
    <xf numFmtId="17" fontId="24" fillId="0" borderId="86" xfId="0" applyNumberFormat="1" applyFont="1" applyBorder="1" applyAlignment="1">
      <alignment wrapText="1"/>
    </xf>
    <xf numFmtId="0" fontId="24" fillId="0" borderId="86" xfId="0" applyFont="1" applyBorder="1" applyAlignment="1">
      <alignment wrapText="1"/>
    </xf>
    <xf numFmtId="0" fontId="24" fillId="0" borderId="118" xfId="0" applyFont="1" applyBorder="1" applyAlignment="1">
      <alignment wrapText="1"/>
    </xf>
    <xf numFmtId="0" fontId="24" fillId="0" borderId="36" xfId="0" applyFont="1" applyBorder="1" applyAlignment="1">
      <alignment wrapText="1"/>
    </xf>
    <xf numFmtId="0" fontId="24" fillId="0" borderId="119" xfId="0" applyFont="1" applyBorder="1" applyAlignment="1">
      <alignment wrapText="1"/>
    </xf>
    <xf numFmtId="0" fontId="24" fillId="0" borderId="2" xfId="0" applyFont="1" applyBorder="1" applyAlignment="1">
      <alignment wrapText="1"/>
    </xf>
    <xf numFmtId="0" fontId="24" fillId="0" borderId="33" xfId="0" applyFont="1" applyBorder="1" applyAlignment="1">
      <alignment wrapText="1"/>
    </xf>
    <xf numFmtId="17" fontId="24" fillId="0" borderId="33" xfId="0" applyNumberFormat="1" applyFont="1" applyBorder="1" applyAlignment="1">
      <alignment wrapText="1"/>
    </xf>
    <xf numFmtId="0" fontId="24" fillId="0" borderId="120" xfId="0" applyFont="1" applyBorder="1" applyAlignment="1">
      <alignment wrapText="1"/>
    </xf>
    <xf numFmtId="0" fontId="24" fillId="0" borderId="97" xfId="0" applyFont="1" applyBorder="1" applyAlignment="1">
      <alignment wrapText="1"/>
    </xf>
    <xf numFmtId="17" fontId="24" fillId="0" borderId="97" xfId="0" applyNumberFormat="1" applyFont="1" applyBorder="1" applyAlignment="1">
      <alignment wrapText="1"/>
    </xf>
    <xf numFmtId="0" fontId="24" fillId="0" borderId="100" xfId="0" applyFont="1" applyBorder="1" applyAlignment="1">
      <alignment wrapText="1"/>
    </xf>
    <xf numFmtId="0" fontId="22" fillId="4" borderId="35" xfId="0" applyFont="1" applyFill="1" applyBorder="1" applyAlignment="1">
      <alignment vertical="top" wrapText="1"/>
    </xf>
    <xf numFmtId="0" fontId="29" fillId="4" borderId="35" xfId="0" applyFont="1" applyFill="1" applyBorder="1" applyAlignment="1">
      <alignment vertical="top" wrapText="1"/>
    </xf>
    <xf numFmtId="0" fontId="43" fillId="4" borderId="35" xfId="0" applyFont="1" applyFill="1" applyBorder="1" applyAlignment="1">
      <alignment vertical="top" wrapText="1"/>
    </xf>
    <xf numFmtId="169" fontId="27" fillId="4" borderId="0" xfId="0" applyNumberFormat="1" applyFont="1" applyFill="1" applyAlignment="1">
      <alignment horizontal="right" wrapText="1"/>
    </xf>
    <xf numFmtId="0" fontId="5" fillId="4" borderId="11" xfId="0" applyFont="1" applyFill="1" applyBorder="1" applyAlignment="1">
      <alignment wrapText="1"/>
    </xf>
    <xf numFmtId="0" fontId="118" fillId="4" borderId="0" xfId="1" applyFont="1" applyFill="1" applyBorder="1" applyAlignment="1" applyProtection="1">
      <alignment horizontal="left" vertical="top" wrapText="1"/>
    </xf>
    <xf numFmtId="0" fontId="0" fillId="4" borderId="0" xfId="0" applyFill="1" applyAlignment="1">
      <alignment horizontal="right"/>
    </xf>
    <xf numFmtId="0" fontId="131" fillId="4" borderId="0" xfId="0" applyFont="1" applyFill="1"/>
    <xf numFmtId="0" fontId="132" fillId="3" borderId="0" xfId="0" applyFont="1" applyFill="1" applyAlignment="1">
      <alignment vertical="center"/>
    </xf>
    <xf numFmtId="0" fontId="136" fillId="4" borderId="31" xfId="0" applyFont="1" applyFill="1" applyBorder="1" applyAlignment="1">
      <alignment vertical="center" wrapText="1"/>
    </xf>
    <xf numFmtId="0" fontId="133" fillId="4" borderId="33" xfId="0" applyFont="1" applyFill="1" applyBorder="1" applyAlignment="1">
      <alignment horizontal="left" vertical="top" wrapText="1"/>
    </xf>
    <xf numFmtId="0" fontId="137" fillId="4" borderId="0" xfId="0" applyFont="1" applyFill="1"/>
    <xf numFmtId="0" fontId="20" fillId="4" borderId="0" xfId="0" applyFont="1" applyFill="1" applyAlignment="1">
      <alignment wrapText="1"/>
    </xf>
    <xf numFmtId="0" fontId="20" fillId="4" borderId="0" xfId="0" applyFont="1" applyFill="1"/>
    <xf numFmtId="0" fontId="20" fillId="3" borderId="0" xfId="0" applyFont="1" applyFill="1" applyAlignment="1">
      <alignment wrapText="1"/>
    </xf>
    <xf numFmtId="0" fontId="29" fillId="3" borderId="0" xfId="0" applyFont="1" applyFill="1" applyAlignment="1">
      <alignment wrapText="1"/>
    </xf>
    <xf numFmtId="0" fontId="35" fillId="3" borderId="0" xfId="0" applyFont="1" applyFill="1"/>
    <xf numFmtId="0" fontId="3" fillId="3" borderId="0" xfId="0" applyFont="1" applyFill="1"/>
    <xf numFmtId="0" fontId="32" fillId="3" borderId="28" xfId="0" applyFont="1" applyFill="1" applyBorder="1" applyAlignment="1">
      <alignment vertical="center"/>
    </xf>
    <xf numFmtId="0" fontId="31" fillId="3" borderId="0" xfId="0" applyFont="1" applyFill="1"/>
    <xf numFmtId="0" fontId="0" fillId="4" borderId="0" xfId="0" applyFill="1" applyAlignment="1">
      <alignment wrapText="1"/>
    </xf>
    <xf numFmtId="0" fontId="22" fillId="4" borderId="33" xfId="0" applyFont="1" applyFill="1" applyBorder="1" applyAlignment="1">
      <alignment vertical="top" wrapText="1"/>
    </xf>
    <xf numFmtId="0" fontId="20" fillId="4" borderId="33" xfId="0" applyFont="1" applyFill="1" applyBorder="1" applyAlignment="1">
      <alignment vertical="top" wrapText="1"/>
    </xf>
    <xf numFmtId="0" fontId="24" fillId="0" borderId="33" xfId="0" applyFont="1" applyBorder="1" applyAlignment="1">
      <alignment vertical="top" wrapText="1"/>
    </xf>
    <xf numFmtId="0" fontId="22" fillId="4" borderId="33" xfId="0" applyFont="1" applyFill="1" applyBorder="1" applyAlignment="1">
      <alignment vertical="top"/>
    </xf>
    <xf numFmtId="0" fontId="20" fillId="0" borderId="33" xfId="0" applyFont="1" applyBorder="1" applyAlignment="1">
      <alignment vertical="top" wrapText="1"/>
    </xf>
    <xf numFmtId="0" fontId="6" fillId="3" borderId="0" xfId="0" applyFont="1" applyFill="1" applyAlignment="1">
      <alignment wrapText="1"/>
    </xf>
    <xf numFmtId="0" fontId="22" fillId="4" borderId="36" xfId="0" applyFont="1" applyFill="1" applyBorder="1" applyAlignment="1">
      <alignment vertical="top" wrapText="1"/>
    </xf>
    <xf numFmtId="0" fontId="20" fillId="4" borderId="36" xfId="0" applyFont="1" applyFill="1" applyBorder="1" applyAlignment="1">
      <alignment vertical="top" wrapText="1"/>
    </xf>
    <xf numFmtId="0" fontId="22" fillId="2" borderId="33" xfId="0" applyFont="1" applyFill="1" applyBorder="1" applyAlignment="1">
      <alignment vertical="top" wrapText="1"/>
    </xf>
    <xf numFmtId="0" fontId="22" fillId="3" borderId="33" xfId="0" applyFont="1" applyFill="1" applyBorder="1" applyAlignment="1">
      <alignment vertical="top" wrapText="1"/>
    </xf>
    <xf numFmtId="0" fontId="24" fillId="3" borderId="33" xfId="0" applyFont="1" applyFill="1" applyBorder="1" applyAlignment="1">
      <alignment vertical="top" wrapText="1"/>
    </xf>
    <xf numFmtId="0" fontId="62" fillId="3" borderId="0" xfId="0" applyFont="1" applyFill="1" applyAlignment="1">
      <alignment wrapText="1"/>
    </xf>
    <xf numFmtId="0" fontId="26" fillId="3" borderId="31" xfId="0" applyFont="1" applyFill="1" applyBorder="1" applyAlignment="1">
      <alignment wrapText="1"/>
    </xf>
    <xf numFmtId="0" fontId="24" fillId="3" borderId="0" xfId="0" applyFont="1" applyFill="1" applyAlignment="1">
      <alignment wrapText="1"/>
    </xf>
    <xf numFmtId="0" fontId="20" fillId="4" borderId="14" xfId="0" applyFont="1" applyFill="1" applyBorder="1"/>
    <xf numFmtId="0" fontId="20" fillId="4" borderId="8" xfId="0" applyFont="1" applyFill="1" applyBorder="1"/>
    <xf numFmtId="0" fontId="27" fillId="0" borderId="0" xfId="1" applyFont="1" applyFill="1" applyBorder="1" applyAlignment="1" applyProtection="1">
      <alignment horizontal="left" vertical="top" wrapText="1"/>
    </xf>
    <xf numFmtId="0" fontId="24" fillId="4" borderId="0" xfId="0" applyFont="1" applyFill="1" applyAlignment="1">
      <alignment horizontal="left" vertical="top" wrapText="1"/>
    </xf>
    <xf numFmtId="0" fontId="20" fillId="4" borderId="0" xfId="0" applyFont="1" applyFill="1" applyAlignment="1">
      <alignment vertical="top" wrapText="1"/>
    </xf>
    <xf numFmtId="0" fontId="31" fillId="3" borderId="0" xfId="0" applyFont="1" applyFill="1" applyAlignment="1">
      <alignment wrapText="1"/>
    </xf>
    <xf numFmtId="0" fontId="31" fillId="3" borderId="0" xfId="0" applyFont="1" applyFill="1" applyAlignment="1">
      <alignment horizontal="left" wrapText="1"/>
    </xf>
    <xf numFmtId="0" fontId="20" fillId="3" borderId="36" xfId="0" applyFont="1" applyFill="1" applyBorder="1" applyAlignment="1">
      <alignment wrapText="1"/>
    </xf>
    <xf numFmtId="0" fontId="20" fillId="3" borderId="33" xfId="0" applyFont="1" applyFill="1" applyBorder="1" applyAlignment="1">
      <alignment wrapText="1"/>
    </xf>
    <xf numFmtId="0" fontId="2" fillId="4" borderId="0" xfId="0" applyFont="1" applyFill="1" applyAlignment="1">
      <alignment vertical="top" wrapText="1"/>
    </xf>
    <xf numFmtId="0" fontId="20" fillId="3" borderId="0" xfId="0" applyFont="1" applyFill="1" applyAlignment="1">
      <alignment vertical="center" wrapText="1"/>
    </xf>
    <xf numFmtId="0" fontId="81" fillId="4" borderId="0" xfId="0" applyFont="1" applyFill="1" applyAlignment="1">
      <alignment wrapText="1"/>
    </xf>
    <xf numFmtId="0" fontId="31" fillId="3" borderId="31" xfId="0" applyFont="1" applyFill="1" applyBorder="1" applyAlignment="1">
      <alignment wrapText="1"/>
    </xf>
    <xf numFmtId="0" fontId="24" fillId="3" borderId="32" xfId="0" applyFont="1" applyFill="1" applyBorder="1"/>
    <xf numFmtId="0" fontId="24" fillId="3" borderId="33" xfId="0" applyFont="1" applyFill="1" applyBorder="1"/>
    <xf numFmtId="0" fontId="45" fillId="3" borderId="33" xfId="0" applyFont="1" applyFill="1" applyBorder="1"/>
    <xf numFmtId="0" fontId="39" fillId="3" borderId="0" xfId="0" applyFont="1" applyFill="1"/>
    <xf numFmtId="0" fontId="84" fillId="3" borderId="0" xfId="0" applyFont="1" applyFill="1" applyAlignment="1">
      <alignment wrapText="1"/>
    </xf>
    <xf numFmtId="0" fontId="20" fillId="3" borderId="33" xfId="0" applyFont="1" applyFill="1" applyBorder="1" applyAlignment="1">
      <alignment vertical="top" wrapText="1"/>
    </xf>
    <xf numFmtId="0" fontId="85" fillId="3" borderId="0" xfId="0" applyFont="1" applyFill="1" applyAlignment="1">
      <alignment wrapText="1"/>
    </xf>
    <xf numFmtId="0" fontId="85" fillId="3" borderId="46" xfId="0" applyFont="1" applyFill="1" applyBorder="1" applyAlignment="1">
      <alignment wrapText="1"/>
    </xf>
    <xf numFmtId="0" fontId="20" fillId="3" borderId="36" xfId="0" applyFont="1" applyFill="1" applyBorder="1" applyAlignment="1">
      <alignment vertical="top" wrapText="1"/>
    </xf>
    <xf numFmtId="0" fontId="27" fillId="4" borderId="33" xfId="0" applyFont="1" applyFill="1" applyBorder="1" applyAlignment="1">
      <alignment vertical="top"/>
    </xf>
    <xf numFmtId="0" fontId="85" fillId="0" borderId="0" xfId="0" applyFont="1" applyAlignment="1">
      <alignment horizontal="left" wrapText="1"/>
    </xf>
    <xf numFmtId="0" fontId="27" fillId="4" borderId="0" xfId="0" applyFont="1" applyFill="1" applyAlignment="1">
      <alignment vertical="top"/>
    </xf>
    <xf numFmtId="0" fontId="109" fillId="4" borderId="0" xfId="0" applyFont="1" applyFill="1"/>
    <xf numFmtId="0" fontId="45" fillId="3" borderId="33" xfId="0" applyFont="1" applyFill="1" applyBorder="1" applyAlignment="1">
      <alignment vertical="top"/>
    </xf>
    <xf numFmtId="0" fontId="85" fillId="4" borderId="46" xfId="0" applyFont="1" applyFill="1" applyBorder="1"/>
    <xf numFmtId="0" fontId="20" fillId="3" borderId="36" xfId="0" applyFont="1" applyFill="1" applyBorder="1" applyAlignment="1">
      <alignment vertical="top"/>
    </xf>
    <xf numFmtId="0" fontId="20" fillId="3" borderId="33" xfId="0" applyFont="1" applyFill="1" applyBorder="1" applyAlignment="1">
      <alignment vertical="top"/>
    </xf>
    <xf numFmtId="0" fontId="27" fillId="4" borderId="56" xfId="0" applyFont="1" applyFill="1" applyBorder="1" applyAlignment="1">
      <alignment vertical="top"/>
    </xf>
    <xf numFmtId="0" fontId="45" fillId="4" borderId="33" xfId="0" applyFont="1" applyFill="1" applyBorder="1" applyAlignment="1">
      <alignment vertical="top"/>
    </xf>
    <xf numFmtId="0" fontId="27" fillId="4" borderId="33" xfId="0" applyFont="1" applyFill="1" applyBorder="1"/>
    <xf numFmtId="0" fontId="85" fillId="4" borderId="0" xfId="0" applyFont="1" applyFill="1" applyAlignment="1">
      <alignment horizontal="left" wrapText="1"/>
    </xf>
    <xf numFmtId="0" fontId="45" fillId="4" borderId="48" xfId="0" applyFont="1" applyFill="1" applyBorder="1" applyAlignment="1">
      <alignment vertical="top"/>
    </xf>
    <xf numFmtId="0" fontId="27" fillId="4" borderId="48" xfId="0" applyFont="1" applyFill="1" applyBorder="1"/>
    <xf numFmtId="0" fontId="45" fillId="4" borderId="33" xfId="0" applyFont="1" applyFill="1" applyBorder="1" applyAlignment="1">
      <alignment vertical="top" wrapText="1"/>
    </xf>
    <xf numFmtId="0" fontId="27" fillId="4" borderId="33" xfId="0" applyFont="1" applyFill="1" applyBorder="1" applyAlignment="1">
      <alignment wrapText="1"/>
    </xf>
    <xf numFmtId="0" fontId="64" fillId="3" borderId="0" xfId="0" applyFont="1" applyFill="1" applyAlignment="1">
      <alignment wrapText="1"/>
    </xf>
    <xf numFmtId="0" fontId="107" fillId="4" borderId="0" xfId="0" applyFont="1" applyFill="1"/>
    <xf numFmtId="0" fontId="85" fillId="3" borderId="0" xfId="0" applyFont="1" applyFill="1" applyAlignment="1">
      <alignment horizontal="left" wrapText="1"/>
    </xf>
    <xf numFmtId="0" fontId="24" fillId="3" borderId="33" xfId="0" applyFont="1" applyFill="1" applyBorder="1" applyAlignment="1">
      <alignment vertical="top"/>
    </xf>
    <xf numFmtId="0" fontId="24" fillId="3" borderId="48" xfId="0" applyFont="1" applyFill="1" applyBorder="1" applyAlignment="1">
      <alignment vertical="top"/>
    </xf>
    <xf numFmtId="0" fontId="92" fillId="3" borderId="0" xfId="0" applyFont="1" applyFill="1"/>
    <xf numFmtId="0" fontId="93" fillId="3" borderId="0" xfId="0" applyFont="1" applyFill="1" applyAlignment="1">
      <alignment wrapText="1"/>
    </xf>
    <xf numFmtId="0" fontId="20" fillId="3" borderId="50" xfId="0" applyFont="1" applyFill="1" applyBorder="1" applyAlignment="1">
      <alignment vertical="top"/>
    </xf>
    <xf numFmtId="0" fontId="29" fillId="3" borderId="36" xfId="0" applyFont="1" applyFill="1" applyBorder="1" applyAlignment="1">
      <alignment vertical="top"/>
    </xf>
    <xf numFmtId="0" fontId="29" fillId="3" borderId="33" xfId="0" applyFont="1" applyFill="1" applyBorder="1" applyAlignment="1">
      <alignment vertical="top"/>
    </xf>
    <xf numFmtId="0" fontId="29" fillId="3" borderId="33" xfId="0" applyFont="1" applyFill="1" applyBorder="1" applyAlignment="1">
      <alignment vertical="top" wrapText="1"/>
    </xf>
    <xf numFmtId="0" fontId="20" fillId="3" borderId="36" xfId="0" applyFont="1" applyFill="1" applyBorder="1" applyAlignment="1">
      <alignment horizontal="left" vertical="top"/>
    </xf>
    <xf numFmtId="0" fontId="29" fillId="3" borderId="0" xfId="0" applyFont="1" applyFill="1"/>
    <xf numFmtId="0" fontId="24" fillId="3" borderId="36" xfId="0" applyFont="1" applyFill="1" applyBorder="1" applyAlignment="1">
      <alignment horizontal="left" vertical="top"/>
    </xf>
    <xf numFmtId="0" fontId="20" fillId="3" borderId="12" xfId="0" applyFont="1" applyFill="1" applyBorder="1"/>
    <xf numFmtId="0" fontId="79" fillId="3" borderId="0" xfId="0" applyFont="1" applyFill="1"/>
    <xf numFmtId="0" fontId="24" fillId="3" borderId="36" xfId="0" applyFont="1" applyFill="1" applyBorder="1" applyAlignment="1">
      <alignment vertical="top"/>
    </xf>
    <xf numFmtId="0" fontId="24" fillId="4" borderId="100" xfId="0" applyFont="1" applyFill="1" applyBorder="1" applyAlignment="1">
      <alignment vertical="top" wrapText="1"/>
    </xf>
    <xf numFmtId="0" fontId="20" fillId="4" borderId="12" xfId="0" applyFont="1" applyFill="1" applyBorder="1" applyAlignment="1">
      <alignment wrapText="1"/>
    </xf>
    <xf numFmtId="0" fontId="20" fillId="4" borderId="20" xfId="0" applyFont="1" applyFill="1" applyBorder="1" applyAlignment="1">
      <alignment wrapText="1"/>
    </xf>
    <xf numFmtId="0" fontId="20" fillId="4" borderId="14" xfId="0" applyFont="1" applyFill="1" applyBorder="1" applyAlignment="1">
      <alignment wrapText="1"/>
    </xf>
    <xf numFmtId="0" fontId="20" fillId="4" borderId="10" xfId="0" applyFont="1" applyFill="1" applyBorder="1" applyAlignment="1">
      <alignment wrapText="1"/>
    </xf>
    <xf numFmtId="0" fontId="29" fillId="2" borderId="0" xfId="0" applyFont="1" applyFill="1" applyAlignment="1">
      <alignment vertical="top" wrapText="1"/>
    </xf>
    <xf numFmtId="0" fontId="20" fillId="3" borderId="0" xfId="0" applyFont="1" applyFill="1" applyAlignment="1">
      <alignment vertical="top" wrapText="1"/>
    </xf>
    <xf numFmtId="0" fontId="27" fillId="4" borderId="0" xfId="0" applyFont="1" applyFill="1" applyAlignment="1">
      <alignment horizontal="left" vertical="top" wrapText="1"/>
    </xf>
    <xf numFmtId="0" fontId="133" fillId="4" borderId="0" xfId="0" applyFont="1" applyFill="1" applyAlignment="1">
      <alignment horizontal="left" vertical="top" wrapText="1"/>
    </xf>
    <xf numFmtId="0" fontId="19" fillId="3" borderId="0" xfId="0" applyFont="1" applyFill="1" applyAlignment="1">
      <alignment vertical="center" wrapText="1"/>
    </xf>
    <xf numFmtId="0" fontId="20" fillId="4" borderId="0" xfId="0" applyFont="1" applyFill="1" applyAlignment="1">
      <alignment wrapText="1"/>
    </xf>
    <xf numFmtId="0" fontId="29" fillId="4" borderId="0" xfId="0" applyFont="1" applyFill="1" applyAlignment="1">
      <alignment wrapText="1"/>
    </xf>
    <xf numFmtId="0" fontId="10" fillId="4" borderId="14" xfId="0" applyFont="1" applyFill="1" applyBorder="1" applyAlignment="1">
      <alignment wrapText="1"/>
    </xf>
    <xf numFmtId="0" fontId="10" fillId="4" borderId="8" xfId="0" applyFont="1" applyFill="1" applyBorder="1" applyAlignment="1">
      <alignment wrapText="1"/>
    </xf>
    <xf numFmtId="0" fontId="10" fillId="4" borderId="10" xfId="0" applyFont="1" applyFill="1" applyBorder="1" applyAlignment="1">
      <alignment wrapText="1"/>
    </xf>
    <xf numFmtId="0" fontId="28" fillId="4" borderId="33" xfId="1" applyFont="1" applyFill="1" applyBorder="1" applyAlignment="1"/>
    <xf numFmtId="0" fontId="28" fillId="4" borderId="32" xfId="1" applyFont="1" applyFill="1" applyBorder="1" applyAlignment="1">
      <alignment wrapText="1"/>
    </xf>
    <xf numFmtId="0" fontId="140" fillId="4" borderId="33" xfId="1" applyFont="1" applyFill="1" applyBorder="1" applyAlignment="1"/>
    <xf numFmtId="0" fontId="20" fillId="0" borderId="0" xfId="0" applyFont="1" applyAlignment="1">
      <alignment wrapText="1"/>
    </xf>
    <xf numFmtId="0" fontId="20" fillId="3" borderId="0" xfId="0" applyFont="1" applyFill="1" applyAlignment="1">
      <alignment wrapText="1"/>
    </xf>
    <xf numFmtId="0" fontId="29" fillId="3" borderId="0" xfId="0" applyFont="1" applyFill="1" applyAlignment="1">
      <alignment wrapText="1"/>
    </xf>
    <xf numFmtId="0" fontId="32" fillId="3" borderId="28" xfId="0" applyFont="1" applyFill="1" applyBorder="1" applyAlignment="1">
      <alignment vertical="center"/>
    </xf>
    <xf numFmtId="0" fontId="34" fillId="5" borderId="24" xfId="0" applyFont="1" applyFill="1" applyBorder="1" applyAlignment="1">
      <alignment horizontal="center" vertical="center"/>
    </xf>
    <xf numFmtId="0" fontId="38" fillId="5" borderId="24" xfId="0" applyFont="1" applyFill="1" applyBorder="1" applyAlignment="1">
      <alignment horizontal="center" vertical="center"/>
    </xf>
    <xf numFmtId="0" fontId="38" fillId="5" borderId="23" xfId="0" applyFont="1" applyFill="1" applyBorder="1" applyAlignment="1">
      <alignment horizontal="center" vertical="center"/>
    </xf>
    <xf numFmtId="0" fontId="39" fillId="6" borderId="24" xfId="0" applyFont="1" applyFill="1" applyBorder="1" applyAlignment="1">
      <alignment horizontal="center" vertical="center"/>
    </xf>
    <xf numFmtId="0" fontId="38" fillId="6" borderId="24" xfId="0" applyFont="1" applyFill="1" applyBorder="1" applyAlignment="1">
      <alignment horizontal="center" vertical="center"/>
    </xf>
    <xf numFmtId="0" fontId="38" fillId="6" borderId="23" xfId="0" applyFont="1" applyFill="1" applyBorder="1" applyAlignment="1">
      <alignment horizontal="center" vertical="center"/>
    </xf>
    <xf numFmtId="0" fontId="40" fillId="7" borderId="24" xfId="0" applyFont="1" applyFill="1" applyBorder="1" applyAlignment="1">
      <alignment horizontal="center" vertical="center"/>
    </xf>
    <xf numFmtId="0" fontId="38" fillId="7" borderId="24" xfId="0" applyFont="1" applyFill="1" applyBorder="1" applyAlignment="1">
      <alignment horizontal="center" vertical="center"/>
    </xf>
    <xf numFmtId="0" fontId="38" fillId="7" borderId="23" xfId="0" applyFont="1" applyFill="1" applyBorder="1" applyAlignment="1">
      <alignment horizontal="center" vertical="center"/>
    </xf>
    <xf numFmtId="0" fontId="27" fillId="4" borderId="0" xfId="0" applyFont="1" applyFill="1" applyAlignment="1">
      <alignment wrapText="1"/>
    </xf>
    <xf numFmtId="0" fontId="0" fillId="4" borderId="0" xfId="0" applyFill="1" applyAlignment="1">
      <alignment wrapText="1"/>
    </xf>
    <xf numFmtId="0" fontId="22" fillId="3" borderId="23" xfId="0" applyFont="1" applyFill="1" applyBorder="1" applyAlignment="1">
      <alignment vertical="top"/>
    </xf>
    <xf numFmtId="0" fontId="22" fillId="3" borderId="28" xfId="0" applyFont="1" applyFill="1" applyBorder="1" applyAlignment="1">
      <alignment vertical="top"/>
    </xf>
    <xf numFmtId="0" fontId="20" fillId="4" borderId="23" xfId="0" applyFont="1" applyFill="1" applyBorder="1" applyAlignment="1">
      <alignment vertical="top" wrapText="1"/>
    </xf>
    <xf numFmtId="0" fontId="20" fillId="4" borderId="28" xfId="0" applyFont="1" applyFill="1" applyBorder="1" applyAlignment="1">
      <alignment vertical="top" wrapText="1"/>
    </xf>
    <xf numFmtId="0" fontId="22" fillId="3" borderId="28" xfId="0" applyFont="1" applyFill="1" applyBorder="1" applyAlignment="1">
      <alignment vertical="top" wrapText="1"/>
    </xf>
    <xf numFmtId="0" fontId="19" fillId="3" borderId="0" xfId="0" applyFont="1" applyFill="1" applyAlignment="1">
      <alignment horizontal="left" vertical="center" wrapText="1"/>
    </xf>
    <xf numFmtId="0" fontId="22" fillId="4" borderId="36" xfId="0" applyFont="1" applyFill="1" applyBorder="1" applyAlignment="1">
      <alignment vertical="top" wrapText="1"/>
    </xf>
    <xf numFmtId="0" fontId="20" fillId="4" borderId="36" xfId="0" applyFont="1" applyFill="1" applyBorder="1" applyAlignment="1">
      <alignment vertical="top" wrapText="1"/>
    </xf>
    <xf numFmtId="0" fontId="20" fillId="0" borderId="36" xfId="0" applyFont="1" applyBorder="1" applyAlignment="1">
      <alignment vertical="top" wrapText="1"/>
    </xf>
    <xf numFmtId="0" fontId="22" fillId="4" borderId="33" xfId="0" applyFont="1" applyFill="1" applyBorder="1" applyAlignment="1">
      <alignment vertical="top" wrapText="1"/>
    </xf>
    <xf numFmtId="0" fontId="20" fillId="4" borderId="33" xfId="0" applyFont="1" applyFill="1" applyBorder="1" applyAlignment="1">
      <alignment vertical="top" wrapText="1"/>
    </xf>
    <xf numFmtId="0" fontId="20" fillId="0" borderId="33" xfId="0" applyFont="1" applyBorder="1" applyAlignment="1">
      <alignment vertical="top" wrapText="1"/>
    </xf>
    <xf numFmtId="0" fontId="6" fillId="3" borderId="0" xfId="0" applyFont="1" applyFill="1" applyAlignment="1">
      <alignment wrapText="1"/>
    </xf>
    <xf numFmtId="0" fontId="22" fillId="4" borderId="33" xfId="0" applyFont="1" applyFill="1" applyBorder="1" applyAlignment="1">
      <alignment vertical="top"/>
    </xf>
    <xf numFmtId="0" fontId="22" fillId="0" borderId="33" xfId="0" applyFont="1" applyBorder="1" applyAlignment="1">
      <alignment vertical="top" wrapText="1"/>
    </xf>
    <xf numFmtId="0" fontId="22" fillId="0" borderId="33" xfId="0" applyFont="1" applyBorder="1" applyAlignment="1">
      <alignment vertical="top"/>
    </xf>
    <xf numFmtId="0" fontId="24" fillId="0" borderId="33" xfId="0" applyFont="1" applyBorder="1" applyAlignment="1">
      <alignment vertical="top" wrapText="1"/>
    </xf>
    <xf numFmtId="0" fontId="22" fillId="4" borderId="33" xfId="0" applyFont="1" applyFill="1" applyBorder="1" applyAlignment="1">
      <alignment horizontal="left" vertical="top"/>
    </xf>
    <xf numFmtId="0" fontId="20" fillId="4" borderId="33" xfId="0" applyFont="1" applyFill="1" applyBorder="1" applyAlignment="1">
      <alignment horizontal="left" vertical="top" wrapText="1"/>
    </xf>
    <xf numFmtId="0" fontId="24" fillId="0" borderId="33" xfId="0" applyFont="1" applyBorder="1" applyAlignment="1">
      <alignment horizontal="left" vertical="top" wrapText="1"/>
    </xf>
    <xf numFmtId="0" fontId="22" fillId="5" borderId="33" xfId="0" applyFont="1" applyFill="1" applyBorder="1" applyAlignment="1">
      <alignment vertical="top" wrapText="1"/>
    </xf>
    <xf numFmtId="0" fontId="22" fillId="2" borderId="33" xfId="0" applyFont="1" applyFill="1" applyBorder="1" applyAlignment="1">
      <alignment vertical="top" wrapText="1"/>
    </xf>
    <xf numFmtId="0" fontId="22" fillId="6" borderId="33" xfId="0" applyFont="1" applyFill="1" applyBorder="1" applyAlignment="1">
      <alignment vertical="top" wrapText="1"/>
    </xf>
    <xf numFmtId="0" fontId="22" fillId="7" borderId="33" xfId="0" applyFont="1" applyFill="1" applyBorder="1" applyAlignment="1">
      <alignment vertical="top" wrapText="1"/>
    </xf>
    <xf numFmtId="0" fontId="26" fillId="3" borderId="31" xfId="0" applyFont="1" applyFill="1" applyBorder="1" applyAlignment="1">
      <alignment wrapText="1"/>
    </xf>
    <xf numFmtId="0" fontId="22" fillId="3" borderId="36" xfId="0" applyFont="1" applyFill="1" applyBorder="1" applyAlignment="1">
      <alignment vertical="top" wrapText="1"/>
    </xf>
    <xf numFmtId="0" fontId="22" fillId="3" borderId="33" xfId="0" applyFont="1" applyFill="1" applyBorder="1" applyAlignment="1">
      <alignment vertical="top" wrapText="1"/>
    </xf>
    <xf numFmtId="0" fontId="59" fillId="3" borderId="36" xfId="0" applyFont="1" applyFill="1" applyBorder="1" applyAlignment="1">
      <alignment vertical="top" wrapText="1"/>
    </xf>
    <xf numFmtId="0" fontId="59" fillId="3" borderId="33" xfId="0" applyFont="1" applyFill="1" applyBorder="1" applyAlignment="1">
      <alignment vertical="top" wrapText="1"/>
    </xf>
    <xf numFmtId="0" fontId="24" fillId="3" borderId="36" xfId="0" applyFont="1" applyFill="1" applyBorder="1" applyAlignment="1">
      <alignment vertical="top" wrapText="1"/>
    </xf>
    <xf numFmtId="0" fontId="24" fillId="3" borderId="33" xfId="0" applyFont="1" applyFill="1" applyBorder="1" applyAlignment="1">
      <alignment vertical="top" wrapText="1"/>
    </xf>
    <xf numFmtId="0" fontId="26" fillId="3" borderId="0" xfId="0" applyFont="1" applyFill="1" applyAlignment="1">
      <alignment wrapText="1"/>
    </xf>
    <xf numFmtId="0" fontId="62" fillId="3" borderId="0" xfId="0" applyFont="1" applyFill="1" applyAlignment="1">
      <alignment wrapText="1"/>
    </xf>
    <xf numFmtId="0" fontId="24" fillId="3" borderId="0" xfId="0" applyFont="1" applyFill="1" applyAlignment="1">
      <alignment wrapText="1"/>
    </xf>
    <xf numFmtId="0" fontId="26" fillId="3" borderId="37" xfId="0" applyFont="1" applyFill="1" applyBorder="1" applyAlignment="1">
      <alignment wrapText="1"/>
    </xf>
    <xf numFmtId="0" fontId="19" fillId="3" borderId="13" xfId="0" applyFont="1" applyFill="1" applyBorder="1" applyAlignment="1">
      <alignment vertical="center" wrapText="1"/>
    </xf>
    <xf numFmtId="0" fontId="19" fillId="3" borderId="20" xfId="0" applyFont="1" applyFill="1" applyBorder="1" applyAlignment="1">
      <alignment vertical="center" wrapText="1"/>
    </xf>
    <xf numFmtId="0" fontId="60" fillId="3" borderId="14" xfId="0" applyFont="1" applyFill="1" applyBorder="1" applyAlignment="1">
      <alignment wrapText="1"/>
    </xf>
    <xf numFmtId="0" fontId="60" fillId="3" borderId="8" xfId="0" applyFont="1" applyFill="1" applyBorder="1" applyAlignment="1">
      <alignment wrapText="1"/>
    </xf>
    <xf numFmtId="0" fontId="22" fillId="2" borderId="36" xfId="0" applyFont="1" applyFill="1" applyBorder="1" applyAlignment="1">
      <alignment vertical="top" wrapText="1"/>
    </xf>
    <xf numFmtId="0" fontId="24" fillId="4" borderId="0" xfId="0" applyFont="1" applyFill="1" applyAlignment="1">
      <alignment wrapText="1"/>
    </xf>
    <xf numFmtId="0" fontId="27" fillId="0" borderId="0" xfId="1" applyFont="1" applyFill="1" applyBorder="1" applyAlignment="1" applyProtection="1">
      <alignment horizontal="left" vertical="top" wrapText="1"/>
    </xf>
    <xf numFmtId="0" fontId="24" fillId="4" borderId="0" xfId="0" applyFont="1" applyFill="1" applyAlignment="1">
      <alignment horizontal="left" vertical="top" wrapText="1"/>
    </xf>
    <xf numFmtId="0" fontId="32" fillId="4" borderId="7" xfId="0" applyFont="1" applyFill="1" applyBorder="1" applyAlignment="1">
      <alignment horizontal="left" vertical="center"/>
    </xf>
    <xf numFmtId="0" fontId="36" fillId="4" borderId="0" xfId="0" applyFont="1" applyFill="1" applyAlignment="1">
      <alignment horizontal="left" vertical="center" wrapText="1"/>
    </xf>
    <xf numFmtId="0" fontId="2" fillId="4" borderId="0" xfId="0" applyFont="1" applyFill="1" applyAlignment="1">
      <alignment vertical="top" wrapText="1"/>
    </xf>
    <xf numFmtId="0" fontId="20" fillId="3" borderId="0" xfId="0" applyFont="1" applyFill="1" applyAlignment="1">
      <alignment vertical="center" wrapText="1"/>
    </xf>
    <xf numFmtId="0" fontId="31" fillId="3" borderId="0" xfId="0" applyFont="1" applyFill="1" applyAlignment="1">
      <alignment wrapText="1"/>
    </xf>
    <xf numFmtId="0" fontId="31" fillId="3" borderId="31" xfId="0" applyFont="1" applyFill="1" applyBorder="1" applyAlignment="1">
      <alignment horizontal="center" wrapText="1"/>
    </xf>
    <xf numFmtId="0" fontId="31" fillId="3" borderId="0" xfId="0" applyFont="1" applyFill="1" applyAlignment="1">
      <alignment horizontal="center" wrapText="1"/>
    </xf>
    <xf numFmtId="0" fontId="31" fillId="0" borderId="0" xfId="0" applyFont="1" applyAlignment="1">
      <alignment wrapText="1"/>
    </xf>
    <xf numFmtId="0" fontId="20" fillId="4" borderId="0" xfId="0" applyFont="1" applyFill="1" applyAlignment="1">
      <alignment vertical="top" wrapText="1"/>
    </xf>
    <xf numFmtId="0" fontId="31" fillId="3" borderId="4" xfId="0" applyFont="1" applyFill="1" applyBorder="1" applyAlignment="1">
      <alignment horizontal="left" wrapText="1"/>
    </xf>
    <xf numFmtId="0" fontId="31" fillId="3" borderId="0" xfId="0" applyFont="1" applyFill="1" applyAlignment="1">
      <alignment horizontal="left" wrapText="1"/>
    </xf>
    <xf numFmtId="0" fontId="31" fillId="0" borderId="57" xfId="0" applyFont="1" applyBorder="1" applyAlignment="1">
      <alignment horizontal="left" vertical="top" wrapText="1"/>
    </xf>
    <xf numFmtId="0" fontId="20" fillId="3" borderId="36" xfId="0" applyFont="1" applyFill="1" applyBorder="1" applyAlignment="1">
      <alignment wrapText="1"/>
    </xf>
    <xf numFmtId="0" fontId="20" fillId="3" borderId="33" xfId="0" applyFont="1" applyFill="1" applyBorder="1" applyAlignment="1">
      <alignment wrapText="1"/>
    </xf>
    <xf numFmtId="0" fontId="81" fillId="4" borderId="0" xfId="0" applyFont="1" applyFill="1" applyAlignment="1">
      <alignment wrapText="1"/>
    </xf>
    <xf numFmtId="0" fontId="31" fillId="3" borderId="8" xfId="0" applyFont="1" applyFill="1" applyBorder="1" applyAlignment="1">
      <alignment wrapText="1"/>
    </xf>
    <xf numFmtId="0" fontId="31" fillId="3" borderId="19" xfId="0" applyFont="1" applyFill="1" applyBorder="1" applyAlignment="1">
      <alignment wrapText="1"/>
    </xf>
    <xf numFmtId="0" fontId="64" fillId="4" borderId="0" xfId="0" applyFont="1" applyFill="1" applyAlignment="1">
      <alignment wrapText="1"/>
    </xf>
    <xf numFmtId="0" fontId="81" fillId="3" borderId="0" xfId="0" applyFont="1" applyFill="1" applyAlignment="1">
      <alignment wrapText="1"/>
    </xf>
    <xf numFmtId="0" fontId="81" fillId="4" borderId="12" xfId="0" applyFont="1" applyFill="1" applyBorder="1" applyAlignment="1">
      <alignment wrapText="1"/>
    </xf>
    <xf numFmtId="0" fontId="81" fillId="4" borderId="13" xfId="0" applyFont="1" applyFill="1" applyBorder="1" applyAlignment="1">
      <alignment wrapText="1"/>
    </xf>
    <xf numFmtId="0" fontId="31" fillId="3" borderId="7" xfId="0" applyFont="1" applyFill="1" applyBorder="1" applyAlignment="1">
      <alignment horizontal="left" wrapText="1"/>
    </xf>
    <xf numFmtId="0" fontId="81" fillId="4" borderId="4" xfId="0" applyFont="1" applyFill="1" applyBorder="1" applyAlignment="1">
      <alignment wrapText="1"/>
    </xf>
    <xf numFmtId="0" fontId="81" fillId="4" borderId="42" xfId="0" applyFont="1" applyFill="1" applyBorder="1" applyAlignment="1">
      <alignment wrapText="1"/>
    </xf>
    <xf numFmtId="0" fontId="20" fillId="4" borderId="43" xfId="0" applyFont="1" applyFill="1" applyBorder="1" applyAlignment="1">
      <alignment wrapText="1"/>
    </xf>
    <xf numFmtId="0" fontId="20" fillId="4" borderId="44" xfId="0" applyFont="1" applyFill="1" applyBorder="1" applyAlignment="1">
      <alignment wrapText="1"/>
    </xf>
    <xf numFmtId="0" fontId="20" fillId="3" borderId="13" xfId="0" applyFont="1" applyFill="1" applyBorder="1" applyAlignment="1">
      <alignment wrapText="1"/>
    </xf>
    <xf numFmtId="0" fontId="31" fillId="3" borderId="31" xfId="0" applyFont="1" applyFill="1" applyBorder="1" applyAlignment="1">
      <alignment wrapText="1"/>
    </xf>
    <xf numFmtId="0" fontId="31" fillId="0" borderId="103" xfId="0" applyFont="1" applyBorder="1" applyAlignment="1">
      <alignment wrapText="1"/>
    </xf>
    <xf numFmtId="0" fontId="31" fillId="3" borderId="1" xfId="0" applyFont="1" applyFill="1" applyBorder="1" applyAlignment="1">
      <alignment wrapText="1"/>
    </xf>
    <xf numFmtId="0" fontId="85" fillId="0" borderId="0" xfId="0" applyFont="1" applyAlignment="1">
      <alignment wrapText="1"/>
    </xf>
    <xf numFmtId="0" fontId="27" fillId="4" borderId="33" xfId="0" applyFont="1" applyFill="1" applyBorder="1" applyAlignment="1">
      <alignment vertical="top"/>
    </xf>
    <xf numFmtId="0" fontId="45" fillId="4" borderId="33" xfId="0" applyFont="1" applyFill="1" applyBorder="1" applyAlignment="1">
      <alignment vertical="top" wrapText="1"/>
    </xf>
    <xf numFmtId="0" fontId="27" fillId="4" borderId="33" xfId="0" applyFont="1" applyFill="1" applyBorder="1" applyAlignment="1">
      <alignment wrapText="1"/>
    </xf>
    <xf numFmtId="0" fontId="27" fillId="4" borderId="33" xfId="0" applyFont="1" applyFill="1" applyBorder="1" applyAlignment="1">
      <alignment vertical="top" wrapText="1"/>
    </xf>
    <xf numFmtId="0" fontId="45" fillId="4" borderId="33" xfId="0" applyFont="1" applyFill="1" applyBorder="1" applyAlignment="1">
      <alignment vertical="top"/>
    </xf>
    <xf numFmtId="0" fontId="27" fillId="4" borderId="48" xfId="0" applyFont="1" applyFill="1" applyBorder="1" applyAlignment="1">
      <alignment vertical="top"/>
    </xf>
    <xf numFmtId="0" fontId="45" fillId="4" borderId="48" xfId="0" applyFont="1" applyFill="1" applyBorder="1" applyAlignment="1">
      <alignment vertical="top"/>
    </xf>
    <xf numFmtId="0" fontId="45" fillId="4" borderId="48" xfId="0" applyFont="1" applyFill="1" applyBorder="1" applyAlignment="1">
      <alignment vertical="top" wrapText="1"/>
    </xf>
    <xf numFmtId="0" fontId="27" fillId="4" borderId="48" xfId="0" applyFont="1" applyFill="1" applyBorder="1" applyAlignment="1">
      <alignment wrapText="1"/>
    </xf>
    <xf numFmtId="0" fontId="85" fillId="4" borderId="0" xfId="0" applyFont="1" applyFill="1" applyAlignment="1">
      <alignment horizontal="left" wrapText="1"/>
    </xf>
    <xf numFmtId="0" fontId="85" fillId="3" borderId="0" xfId="0" applyFont="1" applyFill="1" applyAlignment="1">
      <alignment wrapText="1"/>
    </xf>
    <xf numFmtId="0" fontId="20" fillId="3" borderId="36" xfId="0" applyFont="1" applyFill="1" applyBorder="1" applyAlignment="1">
      <alignment vertical="top" wrapText="1"/>
    </xf>
    <xf numFmtId="0" fontId="20" fillId="3" borderId="33" xfId="0" applyFont="1" applyFill="1" applyBorder="1" applyAlignment="1">
      <alignment vertical="top" wrapText="1"/>
    </xf>
    <xf numFmtId="0" fontId="27" fillId="4" borderId="36" xfId="0" applyFont="1" applyFill="1" applyBorder="1" applyAlignment="1">
      <alignment vertical="top"/>
    </xf>
    <xf numFmtId="0" fontId="45" fillId="3" borderId="33" xfId="0" applyFont="1" applyFill="1" applyBorder="1" applyAlignment="1">
      <alignment vertical="top"/>
    </xf>
    <xf numFmtId="0" fontId="27" fillId="4" borderId="0" xfId="0" applyFont="1" applyFill="1" applyAlignment="1">
      <alignment vertical="top"/>
    </xf>
    <xf numFmtId="0" fontId="27" fillId="4" borderId="23" xfId="0" applyFont="1" applyFill="1" applyBorder="1" applyAlignment="1">
      <alignment vertical="top"/>
    </xf>
    <xf numFmtId="0" fontId="27" fillId="4" borderId="24" xfId="0" applyFont="1" applyFill="1" applyBorder="1" applyAlignment="1">
      <alignment vertical="top"/>
    </xf>
    <xf numFmtId="0" fontId="27" fillId="4" borderId="56" xfId="0" applyFont="1" applyFill="1" applyBorder="1" applyAlignment="1">
      <alignment vertical="top"/>
    </xf>
    <xf numFmtId="0" fontId="27" fillId="0" borderId="59" xfId="0" applyFont="1" applyBorder="1" applyAlignment="1">
      <alignment vertical="top"/>
    </xf>
    <xf numFmtId="0" fontId="27" fillId="0" borderId="57" xfId="0" applyFont="1" applyBorder="1" applyAlignment="1">
      <alignment vertical="top"/>
    </xf>
    <xf numFmtId="0" fontId="27" fillId="0" borderId="70" xfId="0" applyFont="1" applyBorder="1" applyAlignment="1">
      <alignment vertical="top"/>
    </xf>
    <xf numFmtId="0" fontId="99" fillId="3" borderId="0" xfId="0" applyFont="1" applyFill="1" applyAlignment="1">
      <alignment wrapText="1"/>
    </xf>
    <xf numFmtId="0" fontId="20" fillId="4" borderId="21" xfId="0" applyFont="1" applyFill="1" applyBorder="1" applyAlignment="1">
      <alignment wrapText="1"/>
    </xf>
    <xf numFmtId="0" fontId="85" fillId="0" borderId="0" xfId="0" applyFont="1" applyAlignment="1">
      <alignment horizontal="left" wrapText="1"/>
    </xf>
    <xf numFmtId="0" fontId="20" fillId="3" borderId="36" xfId="0" applyFont="1" applyFill="1" applyBorder="1" applyAlignment="1">
      <alignment vertical="top"/>
    </xf>
    <xf numFmtId="0" fontId="20" fillId="3" borderId="33" xfId="0" applyFont="1" applyFill="1" applyBorder="1" applyAlignment="1">
      <alignment vertical="top"/>
    </xf>
    <xf numFmtId="0" fontId="64" fillId="4" borderId="87" xfId="0" applyFont="1" applyFill="1" applyBorder="1" applyAlignment="1">
      <alignment horizontal="left" wrapText="1"/>
    </xf>
    <xf numFmtId="0" fontId="24" fillId="4" borderId="35" xfId="0" applyFont="1" applyFill="1" applyBorder="1" applyAlignment="1">
      <alignment horizontal="left" wrapText="1"/>
    </xf>
    <xf numFmtId="0" fontId="85" fillId="3" borderId="46" xfId="0" applyFont="1" applyFill="1" applyBorder="1" applyAlignment="1">
      <alignment horizontal="center" wrapText="1"/>
    </xf>
    <xf numFmtId="0" fontId="20" fillId="3" borderId="0" xfId="0" applyFont="1" applyFill="1" applyAlignment="1">
      <alignment horizontal="left" wrapText="1"/>
    </xf>
    <xf numFmtId="0" fontId="84" fillId="3" borderId="0" xfId="0" applyFont="1" applyFill="1" applyAlignment="1">
      <alignment wrapText="1"/>
    </xf>
    <xf numFmtId="0" fontId="85" fillId="3" borderId="46" xfId="0" applyFont="1" applyFill="1" applyBorder="1" applyAlignment="1">
      <alignment wrapText="1"/>
    </xf>
    <xf numFmtId="0" fontId="85" fillId="0" borderId="67" xfId="0" applyFont="1" applyBorder="1" applyAlignment="1">
      <alignment horizontal="left" wrapText="1"/>
    </xf>
    <xf numFmtId="0" fontId="27" fillId="4" borderId="85" xfId="0" applyFont="1" applyFill="1" applyBorder="1" applyAlignment="1">
      <alignment vertical="top"/>
    </xf>
    <xf numFmtId="0" fontId="27" fillId="4" borderId="86" xfId="0" applyFont="1" applyFill="1" applyBorder="1" applyAlignment="1">
      <alignment vertical="top"/>
    </xf>
    <xf numFmtId="0" fontId="85" fillId="3" borderId="0" xfId="0" applyFont="1" applyFill="1" applyAlignment="1">
      <alignment horizontal="left" wrapText="1"/>
    </xf>
    <xf numFmtId="0" fontId="85" fillId="3" borderId="66" xfId="0" applyFont="1" applyFill="1" applyBorder="1" applyAlignment="1">
      <alignment horizontal="left" wrapText="1"/>
    </xf>
    <xf numFmtId="0" fontId="85" fillId="3" borderId="67" xfId="0" applyFont="1" applyFill="1" applyBorder="1" applyAlignment="1">
      <alignment horizontal="left" wrapText="1"/>
    </xf>
    <xf numFmtId="0" fontId="24" fillId="3" borderId="33" xfId="0" applyFont="1" applyFill="1" applyBorder="1" applyAlignment="1">
      <alignment vertical="top"/>
    </xf>
    <xf numFmtId="0" fontId="64" fillId="3" borderId="0" xfId="0" applyFont="1" applyFill="1" applyAlignment="1">
      <alignment vertical="top" wrapText="1"/>
    </xf>
    <xf numFmtId="0" fontId="86" fillId="3" borderId="0" xfId="0" applyFont="1" applyFill="1" applyAlignment="1">
      <alignment wrapText="1"/>
    </xf>
    <xf numFmtId="0" fontId="84" fillId="3" borderId="16" xfId="0" applyFont="1" applyFill="1" applyBorder="1" applyAlignment="1">
      <alignment wrapText="1"/>
    </xf>
    <xf numFmtId="0" fontId="24" fillId="3" borderId="48" xfId="0" applyFont="1" applyFill="1" applyBorder="1" applyAlignment="1">
      <alignment vertical="top"/>
    </xf>
    <xf numFmtId="0" fontId="45" fillId="0" borderId="86" xfId="0" applyFont="1" applyBorder="1" applyAlignment="1">
      <alignment vertical="top"/>
    </xf>
    <xf numFmtId="0" fontId="24" fillId="3" borderId="33" xfId="0" applyFont="1" applyFill="1" applyBorder="1" applyAlignment="1">
      <alignment horizontal="left" vertical="top"/>
    </xf>
    <xf numFmtId="0" fontId="45" fillId="3" borderId="33" xfId="0" applyFont="1" applyFill="1" applyBorder="1" applyAlignment="1">
      <alignment horizontal="left" vertical="center"/>
    </xf>
    <xf numFmtId="0" fontId="64" fillId="3" borderId="0" xfId="0" applyFont="1" applyFill="1" applyAlignment="1">
      <alignment wrapText="1"/>
    </xf>
    <xf numFmtId="0" fontId="20" fillId="4" borderId="88" xfId="0" applyFont="1" applyFill="1" applyBorder="1" applyAlignment="1">
      <alignment wrapText="1"/>
    </xf>
    <xf numFmtId="0" fontId="20" fillId="4" borderId="89" xfId="0" applyFont="1" applyFill="1" applyBorder="1" applyAlignment="1">
      <alignment wrapText="1"/>
    </xf>
    <xf numFmtId="0" fontId="20" fillId="4" borderId="0" xfId="0" applyFont="1" applyFill="1" applyAlignment="1">
      <alignment horizontal="left" vertical="top" wrapText="1"/>
    </xf>
    <xf numFmtId="0" fontId="92" fillId="3" borderId="0" xfId="0" applyFont="1" applyFill="1" applyAlignment="1">
      <alignment horizontal="left" vertical="top"/>
    </xf>
    <xf numFmtId="0" fontId="93" fillId="3" borderId="0" xfId="0" applyFont="1" applyFill="1" applyAlignment="1">
      <alignment wrapText="1"/>
    </xf>
    <xf numFmtId="0" fontId="93" fillId="3" borderId="7" xfId="0" applyFont="1" applyFill="1" applyBorder="1" applyAlignment="1">
      <alignment wrapText="1"/>
    </xf>
    <xf numFmtId="0" fontId="24" fillId="3" borderId="50" xfId="0" applyFont="1" applyFill="1" applyBorder="1" applyAlignment="1">
      <alignment vertical="top" wrapText="1"/>
    </xf>
    <xf numFmtId="0" fontId="29" fillId="3" borderId="36" xfId="0" applyFont="1" applyFill="1" applyBorder="1" applyAlignment="1">
      <alignment vertical="top"/>
    </xf>
    <xf numFmtId="0" fontId="29" fillId="3" borderId="33" xfId="0" applyFont="1" applyFill="1" applyBorder="1" applyAlignment="1">
      <alignment vertical="top"/>
    </xf>
    <xf numFmtId="0" fontId="29" fillId="3" borderId="33" xfId="0" applyFont="1" applyFill="1" applyBorder="1" applyAlignment="1">
      <alignment vertical="top" wrapText="1"/>
    </xf>
    <xf numFmtId="0" fontId="27" fillId="4" borderId="28" xfId="0" applyFont="1" applyFill="1" applyBorder="1" applyAlignment="1">
      <alignment horizontal="left" vertical="top" wrapText="1"/>
    </xf>
    <xf numFmtId="0" fontId="20" fillId="3" borderId="35" xfId="0" applyFont="1" applyFill="1" applyBorder="1" applyAlignment="1">
      <alignment horizontal="left" vertical="top" wrapText="1"/>
    </xf>
    <xf numFmtId="0" fontId="20" fillId="3" borderId="36" xfId="0" applyFont="1" applyFill="1" applyBorder="1" applyAlignment="1">
      <alignment horizontal="left" vertical="top" wrapText="1"/>
    </xf>
    <xf numFmtId="0" fontId="20" fillId="3" borderId="35" xfId="0" applyFont="1" applyFill="1" applyBorder="1" applyAlignment="1">
      <alignment horizontal="center" vertical="top"/>
    </xf>
    <xf numFmtId="0" fontId="20" fillId="3" borderId="36" xfId="0" applyFont="1" applyFill="1" applyBorder="1" applyAlignment="1">
      <alignment horizontal="center" vertical="top"/>
    </xf>
    <xf numFmtId="0" fontId="20" fillId="3" borderId="35" xfId="0" applyFont="1" applyFill="1" applyBorder="1" applyAlignment="1">
      <alignment horizontal="left" vertical="top"/>
    </xf>
    <xf numFmtId="0" fontId="20" fillId="3" borderId="36" xfId="0" applyFont="1" applyFill="1" applyBorder="1" applyAlignment="1">
      <alignment horizontal="left" vertical="top"/>
    </xf>
    <xf numFmtId="0" fontId="93" fillId="4" borderId="0" xfId="0" applyFont="1" applyFill="1" applyAlignment="1">
      <alignment wrapText="1"/>
    </xf>
    <xf numFmtId="0" fontId="93" fillId="3" borderId="0" xfId="0" applyFont="1" applyFill="1" applyAlignment="1">
      <alignment horizontal="left" wrapText="1"/>
    </xf>
    <xf numFmtId="0" fontId="20" fillId="3" borderId="50" xfId="0" applyFont="1" applyFill="1" applyBorder="1" applyAlignment="1">
      <alignment vertical="top"/>
    </xf>
    <xf numFmtId="0" fontId="31" fillId="3" borderId="22" xfId="0" applyFont="1" applyFill="1" applyBorder="1" applyAlignment="1">
      <alignment wrapText="1"/>
    </xf>
    <xf numFmtId="0" fontId="24" fillId="3" borderId="36" xfId="0" applyFont="1" applyFill="1" applyBorder="1" applyAlignment="1">
      <alignment vertical="top"/>
    </xf>
    <xf numFmtId="0" fontId="24" fillId="3" borderId="35" xfId="0" applyFont="1" applyFill="1" applyBorder="1" applyAlignment="1">
      <alignment horizontal="left" vertical="top"/>
    </xf>
    <xf numFmtId="0" fontId="24" fillId="3" borderId="36" xfId="0" applyFont="1" applyFill="1" applyBorder="1" applyAlignment="1">
      <alignment horizontal="left" vertical="top"/>
    </xf>
    <xf numFmtId="0" fontId="45" fillId="3" borderId="33" xfId="0" applyFont="1" applyFill="1" applyBorder="1" applyAlignment="1">
      <alignment horizontal="left" vertical="top"/>
    </xf>
    <xf numFmtId="0" fontId="24" fillId="3" borderId="34" xfId="0" applyFont="1" applyFill="1" applyBorder="1" applyAlignment="1">
      <alignment horizontal="left" vertical="top"/>
    </xf>
    <xf numFmtId="0" fontId="20" fillId="4" borderId="4" xfId="0" applyFont="1" applyFill="1" applyBorder="1" applyAlignment="1">
      <alignment vertical="top" wrapText="1"/>
    </xf>
    <xf numFmtId="0" fontId="62" fillId="3" borderId="7" xfId="0" applyFont="1" applyFill="1" applyBorder="1" applyAlignment="1">
      <alignment horizontal="left" wrapText="1"/>
    </xf>
    <xf numFmtId="0" fontId="62" fillId="3" borderId="18" xfId="0" applyFont="1" applyFill="1" applyBorder="1" applyAlignment="1">
      <alignment horizontal="left" wrapText="1"/>
    </xf>
    <xf numFmtId="0" fontId="81" fillId="4" borderId="20" xfId="0" applyFont="1" applyFill="1" applyBorder="1" applyAlignment="1">
      <alignment wrapText="1"/>
    </xf>
    <xf numFmtId="0" fontId="20" fillId="4" borderId="15" xfId="0" applyFont="1" applyFill="1" applyBorder="1" applyAlignment="1">
      <alignment wrapText="1"/>
    </xf>
    <xf numFmtId="0" fontId="20" fillId="4" borderId="7" xfId="0" applyFont="1" applyFill="1" applyBorder="1" applyAlignment="1">
      <alignment wrapText="1"/>
    </xf>
    <xf numFmtId="0" fontId="20" fillId="4" borderId="18" xfId="0" applyFont="1" applyFill="1" applyBorder="1" applyAlignment="1">
      <alignment wrapText="1"/>
    </xf>
    <xf numFmtId="0" fontId="20" fillId="4" borderId="4" xfId="0" applyFont="1" applyFill="1" applyBorder="1" applyAlignment="1">
      <alignment wrapText="1"/>
    </xf>
    <xf numFmtId="0" fontId="20" fillId="4" borderId="19" xfId="0" applyFont="1" applyFill="1" applyBorder="1" applyAlignment="1">
      <alignment wrapText="1"/>
    </xf>
    <xf numFmtId="0" fontId="20" fillId="4" borderId="12" xfId="0" applyFont="1" applyFill="1" applyBorder="1" applyAlignment="1">
      <alignment wrapText="1"/>
    </xf>
    <xf numFmtId="0" fontId="20" fillId="4" borderId="13" xfId="0" applyFont="1" applyFill="1" applyBorder="1" applyAlignment="1">
      <alignment wrapText="1"/>
    </xf>
    <xf numFmtId="0" fontId="20" fillId="4" borderId="20" xfId="0" applyFont="1" applyFill="1" applyBorder="1" applyAlignment="1">
      <alignment wrapText="1"/>
    </xf>
    <xf numFmtId="0" fontId="81" fillId="4" borderId="14" xfId="0" applyFont="1" applyFill="1" applyBorder="1" applyAlignment="1">
      <alignment wrapText="1"/>
    </xf>
    <xf numFmtId="0" fontId="81" fillId="4" borderId="8" xfId="0" applyFont="1" applyFill="1" applyBorder="1" applyAlignment="1">
      <alignment wrapText="1"/>
    </xf>
    <xf numFmtId="0" fontId="81" fillId="4" borderId="10" xfId="0" applyFont="1" applyFill="1" applyBorder="1" applyAlignment="1">
      <alignment wrapText="1"/>
    </xf>
    <xf numFmtId="0" fontId="20" fillId="4" borderId="14" xfId="0" applyFont="1" applyFill="1" applyBorder="1" applyAlignment="1">
      <alignment wrapText="1"/>
    </xf>
    <xf numFmtId="0" fontId="20" fillId="4" borderId="8" xfId="0" applyFont="1" applyFill="1" applyBorder="1" applyAlignment="1">
      <alignment wrapText="1"/>
    </xf>
    <xf numFmtId="0" fontId="20" fillId="4" borderId="10" xfId="0" applyFont="1" applyFill="1" applyBorder="1" applyAlignment="1">
      <alignment wrapText="1"/>
    </xf>
    <xf numFmtId="0" fontId="32" fillId="3" borderId="15" xfId="0" applyFont="1" applyFill="1" applyBorder="1" applyAlignment="1">
      <alignment horizontal="left" vertical="top"/>
    </xf>
    <xf numFmtId="0" fontId="32" fillId="3" borderId="7" xfId="0" applyFont="1" applyFill="1" applyBorder="1" applyAlignment="1">
      <alignment horizontal="left" vertical="top"/>
    </xf>
    <xf numFmtId="0" fontId="32" fillId="3" borderId="8" xfId="0" applyFont="1" applyFill="1" applyBorder="1" applyAlignment="1">
      <alignment horizontal="left" vertical="top"/>
    </xf>
    <xf numFmtId="0" fontId="32" fillId="3" borderId="10" xfId="0" applyFont="1" applyFill="1" applyBorder="1" applyAlignment="1">
      <alignment horizontal="left" vertical="top"/>
    </xf>
    <xf numFmtId="0" fontId="24" fillId="4" borderId="98" xfId="0" applyFont="1" applyFill="1" applyBorder="1" applyAlignment="1">
      <alignment vertical="top" wrapText="1"/>
    </xf>
    <xf numFmtId="0" fontId="24" fillId="4" borderId="100" xfId="0" applyFont="1" applyFill="1" applyBorder="1" applyAlignment="1">
      <alignment vertical="top" wrapText="1"/>
    </xf>
    <xf numFmtId="0" fontId="24" fillId="4" borderId="92" xfId="0" applyFont="1" applyFill="1" applyBorder="1" applyAlignment="1">
      <alignment vertical="top" wrapText="1"/>
    </xf>
    <xf numFmtId="0" fontId="24" fillId="4" borderId="101" xfId="0" applyFont="1" applyFill="1" applyBorder="1" applyAlignment="1">
      <alignment vertical="top" wrapText="1"/>
    </xf>
    <xf numFmtId="0" fontId="24" fillId="4" borderId="87" xfId="0" applyFont="1" applyFill="1" applyBorder="1" applyAlignment="1">
      <alignment horizontal="left" vertical="top" wrapText="1"/>
    </xf>
    <xf numFmtId="0" fontId="24" fillId="4" borderId="102" xfId="0" applyFont="1" applyFill="1" applyBorder="1" applyAlignment="1">
      <alignment horizontal="left" vertical="top" wrapText="1"/>
    </xf>
    <xf numFmtId="0" fontId="24" fillId="4" borderId="120" xfId="0" applyFont="1" applyFill="1" applyBorder="1" applyAlignment="1">
      <alignment horizontal="left" vertical="top" wrapText="1"/>
    </xf>
    <xf numFmtId="0" fontId="24" fillId="4" borderId="35" xfId="0" applyFont="1" applyFill="1" applyBorder="1" applyAlignment="1">
      <alignment horizontal="left" vertical="top" wrapText="1"/>
    </xf>
    <xf numFmtId="0" fontId="24" fillId="4" borderId="36" xfId="0" applyFont="1" applyFill="1" applyBorder="1" applyAlignment="1">
      <alignment horizontal="left" vertical="top" wrapText="1"/>
    </xf>
    <xf numFmtId="0" fontId="20" fillId="4" borderId="121" xfId="0" applyFont="1" applyFill="1" applyBorder="1" applyAlignment="1">
      <alignment horizontal="left" vertical="top" wrapText="1"/>
    </xf>
    <xf numFmtId="0" fontId="20" fillId="4" borderId="45" xfId="0" applyFont="1" applyFill="1" applyBorder="1" applyAlignment="1">
      <alignment horizontal="left" vertical="top" wrapText="1"/>
    </xf>
    <xf numFmtId="0" fontId="27" fillId="4" borderId="122" xfId="0" applyFont="1" applyFill="1" applyBorder="1" applyAlignment="1">
      <alignment horizontal="left" vertical="top" wrapText="1"/>
    </xf>
    <xf numFmtId="0" fontId="27" fillId="4" borderId="40" xfId="0" applyFont="1" applyFill="1" applyBorder="1" applyAlignment="1">
      <alignment horizontal="left" vertical="top" wrapText="1"/>
    </xf>
    <xf numFmtId="0" fontId="20" fillId="4" borderId="32" xfId="0" applyFont="1" applyFill="1" applyBorder="1" applyAlignment="1">
      <alignment horizontal="left" vertical="top" wrapText="1"/>
    </xf>
    <xf numFmtId="0" fontId="20" fillId="4" borderId="122" xfId="0" applyFont="1" applyFill="1" applyBorder="1" applyAlignment="1">
      <alignment horizontal="left" vertical="top" wrapText="1"/>
    </xf>
    <xf numFmtId="0" fontId="20" fillId="4" borderId="40" xfId="0" applyFont="1" applyFill="1" applyBorder="1" applyAlignment="1">
      <alignment horizontal="left" vertical="top" wrapText="1"/>
    </xf>
    <xf numFmtId="0" fontId="24" fillId="3" borderId="7" xfId="0" applyFont="1" applyFill="1" applyBorder="1" applyAlignment="1">
      <alignment wrapText="1"/>
    </xf>
    <xf numFmtId="0" fontId="29" fillId="2" borderId="54" xfId="0" applyFont="1" applyFill="1" applyBorder="1" applyAlignment="1">
      <alignment vertical="top" wrapText="1"/>
    </xf>
    <xf numFmtId="0" fontId="29" fillId="2" borderId="0" xfId="0" applyFont="1" applyFill="1" applyAlignment="1">
      <alignment vertical="top" wrapText="1"/>
    </xf>
    <xf numFmtId="0" fontId="29" fillId="2" borderId="55" xfId="0" applyFont="1" applyFill="1" applyBorder="1" applyAlignment="1">
      <alignment vertical="top" wrapText="1"/>
    </xf>
    <xf numFmtId="0" fontId="33" fillId="3" borderId="14" xfId="0" applyFont="1" applyFill="1" applyBorder="1" applyAlignment="1">
      <alignment horizontal="left"/>
    </xf>
    <xf numFmtId="0" fontId="33" fillId="3" borderId="8" xfId="0" applyFont="1" applyFill="1" applyBorder="1" applyAlignment="1">
      <alignment horizontal="left"/>
    </xf>
    <xf numFmtId="0" fontId="94" fillId="3" borderId="0" xfId="0" applyFont="1" applyFill="1" applyAlignment="1">
      <alignment vertical="center" wrapText="1"/>
    </xf>
    <xf numFmtId="0" fontId="29" fillId="2" borderId="3" xfId="0" applyFont="1" applyFill="1" applyBorder="1" applyAlignment="1">
      <alignment vertical="top" wrapText="1"/>
    </xf>
    <xf numFmtId="0" fontId="29" fillId="2" borderId="3" xfId="0" applyFont="1" applyFill="1" applyBorder="1" applyAlignment="1">
      <alignment vertical="center" wrapText="1"/>
    </xf>
    <xf numFmtId="0" fontId="70" fillId="3" borderId="16" xfId="0" applyFont="1" applyFill="1" applyBorder="1" applyAlignment="1">
      <alignment vertical="center" wrapText="1"/>
    </xf>
    <xf numFmtId="0" fontId="70" fillId="3" borderId="0" xfId="0" applyFont="1" applyFill="1" applyAlignment="1">
      <alignment vertical="center" wrapText="1"/>
    </xf>
    <xf numFmtId="0" fontId="29" fillId="2" borderId="2" xfId="0" applyFont="1" applyFill="1" applyBorder="1" applyAlignment="1">
      <alignment vertical="center" wrapText="1"/>
    </xf>
    <xf numFmtId="0" fontId="45" fillId="3" borderId="1" xfId="0" applyFont="1" applyFill="1" applyBorder="1" applyAlignment="1">
      <alignment vertical="top" wrapText="1"/>
    </xf>
    <xf numFmtId="0" fontId="45" fillId="3" borderId="0" xfId="0" applyFont="1" applyFill="1" applyAlignment="1">
      <alignment vertical="top" wrapText="1"/>
    </xf>
    <xf numFmtId="0" fontId="71" fillId="3" borderId="1" xfId="0" applyFont="1" applyFill="1" applyBorder="1" applyAlignment="1">
      <alignment horizontal="center" vertical="center" wrapText="1"/>
    </xf>
    <xf numFmtId="0" fontId="71" fillId="3" borderId="0" xfId="0" applyFont="1" applyFill="1" applyAlignment="1">
      <alignment horizontal="center" vertical="center" wrapText="1"/>
    </xf>
    <xf numFmtId="0" fontId="54" fillId="3" borderId="1" xfId="0" applyFont="1" applyFill="1" applyBorder="1" applyAlignment="1">
      <alignment horizontal="center" vertical="center" wrapText="1"/>
    </xf>
    <xf numFmtId="0" fontId="54" fillId="3" borderId="0" xfId="0" applyFont="1" applyFill="1" applyAlignment="1">
      <alignment horizontal="center" vertical="center" wrapText="1"/>
    </xf>
    <xf numFmtId="0" fontId="20" fillId="3" borderId="1" xfId="0" applyFont="1" applyFill="1" applyBorder="1" applyAlignment="1">
      <alignment vertical="top" wrapText="1"/>
    </xf>
    <xf numFmtId="0" fontId="20" fillId="3" borderId="0" xfId="0" applyFont="1" applyFill="1" applyAlignment="1">
      <alignment vertical="top" wrapText="1"/>
    </xf>
    <xf numFmtId="0" fontId="54" fillId="2" borderId="3" xfId="0" applyFont="1" applyFill="1" applyBorder="1" applyAlignment="1">
      <alignment horizontal="center" vertical="center" wrapText="1"/>
    </xf>
    <xf numFmtId="0" fontId="24" fillId="3" borderId="12" xfId="0" applyFont="1" applyFill="1" applyBorder="1" applyAlignment="1">
      <alignment wrapText="1"/>
    </xf>
    <xf numFmtId="0" fontId="24" fillId="3" borderId="13" xfId="0" applyFont="1" applyFill="1" applyBorder="1" applyAlignment="1">
      <alignment wrapText="1"/>
    </xf>
    <xf numFmtId="0" fontId="133" fillId="4" borderId="0" xfId="0" applyFont="1" applyFill="1" applyAlignment="1">
      <alignment horizontal="left" wrapText="1"/>
    </xf>
    <xf numFmtId="0" fontId="133" fillId="4" borderId="0" xfId="0" applyFont="1" applyFill="1" applyAlignment="1">
      <alignment horizontal="left" vertical="top" wrapText="1"/>
    </xf>
    <xf numFmtId="0" fontId="135" fillId="3" borderId="0" xfId="0" applyFont="1" applyFill="1" applyAlignment="1">
      <alignment vertical="top"/>
    </xf>
    <xf numFmtId="0" fontId="34" fillId="3" borderId="0" xfId="0" applyFont="1" applyFill="1" applyAlignment="1">
      <alignment vertical="top"/>
    </xf>
    <xf numFmtId="0" fontId="27" fillId="4" borderId="0" xfId="0" applyFont="1" applyFill="1" applyAlignment="1">
      <alignment horizontal="left" wrapText="1"/>
    </xf>
    <xf numFmtId="0" fontId="27" fillId="4" borderId="0" xfId="0" applyFont="1" applyFill="1" applyAlignment="1">
      <alignment horizontal="left" vertical="top" wrapText="1"/>
    </xf>
    <xf numFmtId="0" fontId="102" fillId="4" borderId="0" xfId="0" applyFont="1" applyFill="1" applyAlignment="1">
      <alignment horizontal="left" vertical="top" wrapText="1"/>
    </xf>
    <xf numFmtId="0" fontId="34" fillId="3" borderId="0" xfId="0" applyFont="1" applyFill="1" applyAlignment="1"/>
    <xf numFmtId="0" fontId="33" fillId="3" borderId="0" xfId="0" applyFont="1" applyFill="1" applyAlignment="1"/>
    <xf numFmtId="0" fontId="20" fillId="4" borderId="0" xfId="0" applyFont="1" applyFill="1" applyAlignment="1"/>
    <xf numFmtId="0" fontId="9" fillId="4" borderId="12" xfId="0" applyFont="1" applyFill="1" applyBorder="1" applyAlignment="1"/>
    <xf numFmtId="0" fontId="9" fillId="4" borderId="13" xfId="0" applyFont="1" applyFill="1" applyBorder="1" applyAlignment="1"/>
    <xf numFmtId="0" fontId="9" fillId="4" borderId="14" xfId="0" applyFont="1" applyFill="1" applyBorder="1" applyAlignment="1"/>
    <xf numFmtId="0" fontId="9" fillId="4" borderId="10" xfId="0" applyFont="1" applyFill="1" applyBorder="1" applyAlignment="1"/>
    <xf numFmtId="0" fontId="26" fillId="3" borderId="31" xfId="0" applyFont="1" applyFill="1" applyBorder="1" applyAlignment="1"/>
    <xf numFmtId="0" fontId="26" fillId="3" borderId="35" xfId="0" applyFont="1" applyFill="1" applyBorder="1" applyAlignment="1"/>
    <xf numFmtId="0" fontId="26" fillId="0" borderId="31" xfId="0" applyFont="1" applyBorder="1" applyAlignment="1"/>
    <xf numFmtId="0" fontId="35" fillId="3" borderId="0" xfId="0" applyFont="1" applyFill="1" applyAlignment="1"/>
    <xf numFmtId="0" fontId="3" fillId="3" borderId="0" xfId="0" applyFont="1" applyFill="1" applyAlignment="1"/>
    <xf numFmtId="0" fontId="31" fillId="3" borderId="0" xfId="0" applyFont="1" applyFill="1" applyAlignment="1"/>
    <xf numFmtId="0" fontId="32" fillId="3" borderId="7" xfId="0" applyFont="1" applyFill="1" applyBorder="1" applyAlignment="1"/>
    <xf numFmtId="0" fontId="41" fillId="4" borderId="0" xfId="0" applyFont="1" applyFill="1" applyAlignment="1"/>
    <xf numFmtId="0" fontId="32" fillId="3" borderId="0" xfId="0" applyFont="1" applyFill="1" applyAlignment="1"/>
    <xf numFmtId="0" fontId="20" fillId="4" borderId="14" xfId="0" applyFont="1" applyFill="1" applyBorder="1" applyAlignment="1"/>
    <xf numFmtId="0" fontId="20" fillId="4" borderId="8" xfId="0" applyFont="1" applyFill="1" applyBorder="1" applyAlignment="1"/>
    <xf numFmtId="0" fontId="60" fillId="3" borderId="14" xfId="0" applyFont="1" applyFill="1" applyBorder="1" applyAlignment="1"/>
    <xf numFmtId="0" fontId="60" fillId="3" borderId="8" xfId="0" applyFont="1" applyFill="1" applyBorder="1" applyAlignment="1"/>
    <xf numFmtId="0" fontId="58" fillId="3" borderId="8" xfId="0" applyFont="1" applyFill="1" applyBorder="1" applyAlignment="1"/>
    <xf numFmtId="0" fontId="24" fillId="3" borderId="32" xfId="0" applyFont="1" applyFill="1" applyBorder="1" applyAlignment="1"/>
    <xf numFmtId="0" fontId="24" fillId="3" borderId="33" xfId="0" applyFont="1" applyFill="1" applyBorder="1" applyAlignment="1"/>
    <xf numFmtId="0" fontId="45" fillId="3" borderId="33" xfId="0" applyFont="1" applyFill="1" applyBorder="1" applyAlignment="1"/>
    <xf numFmtId="0" fontId="84" fillId="3" borderId="0" xfId="0" applyFont="1" applyFill="1" applyAlignment="1"/>
    <xf numFmtId="0" fontId="100" fillId="4" borderId="0" xfId="0" applyFont="1" applyFill="1" applyAlignment="1"/>
    <xf numFmtId="0" fontId="101" fillId="4" borderId="0" xfId="0" applyFont="1" applyFill="1" applyAlignment="1"/>
    <xf numFmtId="0" fontId="39" fillId="3" borderId="0" xfId="0" applyFont="1" applyFill="1" applyAlignment="1"/>
    <xf numFmtId="0" fontId="109" fillId="4" borderId="0" xfId="0" applyFont="1" applyFill="1" applyAlignment="1"/>
    <xf numFmtId="0" fontId="85" fillId="4" borderId="0" xfId="0" applyFont="1" applyFill="1" applyAlignment="1"/>
    <xf numFmtId="0" fontId="65" fillId="4" borderId="0" xfId="0" applyFont="1" applyFill="1" applyAlignment="1"/>
    <xf numFmtId="0" fontId="85" fillId="4" borderId="46" xfId="0" applyFont="1" applyFill="1" applyBorder="1" applyAlignment="1"/>
    <xf numFmtId="0" fontId="27" fillId="4" borderId="48" xfId="0" applyFont="1" applyFill="1" applyBorder="1" applyAlignment="1"/>
    <xf numFmtId="0" fontId="27" fillId="4" borderId="33" xfId="0" applyFont="1" applyFill="1" applyBorder="1" applyAlignment="1"/>
    <xf numFmtId="0" fontId="107" fillId="4" borderId="0" xfId="0" applyFont="1" applyFill="1" applyAlignment="1"/>
    <xf numFmtId="0" fontId="85" fillId="3" borderId="0" xfId="0" applyFont="1" applyFill="1" applyAlignment="1"/>
    <xf numFmtId="0" fontId="27" fillId="0" borderId="92" xfId="0" applyFont="1" applyBorder="1" applyAlignment="1"/>
    <xf numFmtId="0" fontId="92" fillId="3" borderId="0" xfId="0" applyFont="1" applyFill="1" applyAlignment="1"/>
    <xf numFmtId="0" fontId="31" fillId="0" borderId="0" xfId="0" applyFont="1" applyAlignment="1"/>
    <xf numFmtId="0" fontId="31" fillId="3" borderId="15" xfId="0" applyFont="1" applyFill="1" applyBorder="1" applyAlignment="1"/>
    <xf numFmtId="0" fontId="31" fillId="3" borderId="7" xfId="0" applyFont="1" applyFill="1" applyBorder="1" applyAlignment="1"/>
    <xf numFmtId="0" fontId="29" fillId="3" borderId="0" xfId="0" applyFont="1" applyFill="1" applyAlignment="1"/>
    <xf numFmtId="0" fontId="20" fillId="3" borderId="12" xfId="0" applyFont="1" applyFill="1" applyBorder="1" applyAlignment="1"/>
    <xf numFmtId="0" fontId="20" fillId="3" borderId="13" xfId="0" applyFont="1" applyFill="1" applyBorder="1" applyAlignment="1"/>
    <xf numFmtId="0" fontId="79" fillId="3" borderId="0" xfId="0" applyFont="1" applyFill="1" applyAlignment="1"/>
    <xf numFmtId="0" fontId="68" fillId="3" borderId="0" xfId="0" applyFont="1" applyFill="1" applyAlignment="1"/>
    <xf numFmtId="0" fontId="135" fillId="3" borderId="0" xfId="0" applyFont="1" applyFill="1" applyAlignment="1"/>
  </cellXfs>
  <cellStyles count="5">
    <cellStyle name="Comma" xfId="4" builtinId="3"/>
    <cellStyle name="Hyperlink" xfId="1" builtinId="8"/>
    <cellStyle name="Hyperlink 4 3" xfId="3" xr:uid="{1BC7D469-B9B6-425B-AFAB-34F1F4037835}"/>
    <cellStyle name="Narrative" xfId="2" xr:uid="{70650C86-3BBD-4913-962B-4C7E17479550}"/>
    <cellStyle name="Normal" xfId="0" builtinId="0"/>
  </cellStyles>
  <dxfs count="0"/>
  <tableStyles count="0" defaultTableStyle="TableStyleMedium2" defaultPivotStyle="PivotStyleLight16"/>
  <colors>
    <mruColors>
      <color rgb="FFEE2724"/>
      <color rgb="FF39B54A"/>
      <color rgb="FFFEE6E5"/>
      <color rgb="FFE2F4E4"/>
      <color rgb="FFDCF2FB"/>
      <color rgb="FFFDE9E9"/>
      <color rgb="FFE6E6E6"/>
      <color rgb="FF18A6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hyperlink" Target="https://www.mmg.com/"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https://www.mmg.com/sustainability/human-rights/" TargetMode="External"/><Relationship Id="rId13" Type="http://schemas.openxmlformats.org/officeDocument/2006/relationships/hyperlink" Target="https://www.mmg.com/sustainability/health-and-hygiene/" TargetMode="External"/><Relationship Id="rId18" Type="http://schemas.openxmlformats.org/officeDocument/2006/relationships/hyperlink" Target="https://www.mmg.com/sustainability/environmental-management/" TargetMode="External"/><Relationship Id="rId26" Type="http://schemas.openxmlformats.org/officeDocument/2006/relationships/hyperlink" Target="https://www.mmg.com/sustainability/environmental-management/waste-management/" TargetMode="External"/><Relationship Id="rId3" Type="http://schemas.openxmlformats.org/officeDocument/2006/relationships/hyperlink" Target="https://www.mmg.com/wp-content/uploads/2019/12/e_2019-12-19_Audit-and-Risk-Management-Committee_Terms-of-Reference.pdf" TargetMode="External"/><Relationship Id="rId21" Type="http://schemas.openxmlformats.org/officeDocument/2006/relationships/hyperlink" Target="https://www.mmg.com/sustainability/environmental-management/water-management/" TargetMode="External"/><Relationship Id="rId7" Type="http://schemas.openxmlformats.org/officeDocument/2006/relationships/hyperlink" Target="https://www.mmg.com/who-we-are/industry-associations/" TargetMode="External"/><Relationship Id="rId12" Type="http://schemas.openxmlformats.org/officeDocument/2006/relationships/hyperlink" Target="https://www.mmg.com/sustainability/safety/" TargetMode="External"/><Relationship Id="rId17" Type="http://schemas.openxmlformats.org/officeDocument/2006/relationships/hyperlink" Target="https://www.mmg.com/sustainability/social-performance/" TargetMode="External"/><Relationship Id="rId25" Type="http://schemas.openxmlformats.org/officeDocument/2006/relationships/hyperlink" Target="https://www.mmg.com/sustainability/environmental-management/tailings-management/" TargetMode="External"/><Relationship Id="rId2" Type="http://schemas.openxmlformats.org/officeDocument/2006/relationships/hyperlink" Target="https://www.mmg.com/sustainability/sustainability-reports/" TargetMode="External"/><Relationship Id="rId16" Type="http://schemas.openxmlformats.org/officeDocument/2006/relationships/hyperlink" Target="https://www.mmg.com/our-business/" TargetMode="External"/><Relationship Id="rId20" Type="http://schemas.openxmlformats.org/officeDocument/2006/relationships/hyperlink" Target="https://www.mmg.com/sustainability/environmental-management/mine-closure-planning/" TargetMode="External"/><Relationship Id="rId1" Type="http://schemas.openxmlformats.org/officeDocument/2006/relationships/hyperlink" Target="https://www.mmg.com/annual-reports/" TargetMode="External"/><Relationship Id="rId6" Type="http://schemas.openxmlformats.org/officeDocument/2006/relationships/hyperlink" Target="https://www.mmg.com/wp-content/uploads/2022/07/Code-of-Conduct-booklet-2022_LR.pdf" TargetMode="External"/><Relationship Id="rId11" Type="http://schemas.openxmlformats.org/officeDocument/2006/relationships/hyperlink" Target="https://www.mmg.com/wp-content/uploads/2020/12/MMG_Supplier_Code_of_Conduct.pdf" TargetMode="External"/><Relationship Id="rId24" Type="http://schemas.openxmlformats.org/officeDocument/2006/relationships/hyperlink" Target="https://www.mmg.com/who-we-are/supplychain/" TargetMode="External"/><Relationship Id="rId5" Type="http://schemas.openxmlformats.org/officeDocument/2006/relationships/hyperlink" Target="https://www.mmg.com/wp-content/uploads/2024/03/MMG_Code_of_Conduct_2023.pdf" TargetMode="External"/><Relationship Id="rId15" Type="http://schemas.openxmlformats.org/officeDocument/2006/relationships/hyperlink" Target="https://www.mmg.com/sustainability/environmental-management/noise-and-vibration/" TargetMode="External"/><Relationship Id="rId23" Type="http://schemas.openxmlformats.org/officeDocument/2006/relationships/hyperlink" Target="https://www.mmg.com/sustainability/esg-and-compliance/" TargetMode="External"/><Relationship Id="rId10" Type="http://schemas.openxmlformats.org/officeDocument/2006/relationships/hyperlink" Target="https://www.mmg.com/wp-content/uploads/2025/04/MMG_Supplier_Code_of_Conduct_-_41648297.pdf" TargetMode="External"/><Relationship Id="rId19" Type="http://schemas.openxmlformats.org/officeDocument/2006/relationships/hyperlink" Target="https://www.mmg.com/sustainability/environmental-management/land-biodiversity-and-cultural-heritage-management/" TargetMode="External"/><Relationship Id="rId4" Type="http://schemas.openxmlformats.org/officeDocument/2006/relationships/hyperlink" Target="https://www.mmg.com/wp-content/uploads/2021/10/Human-Rights-Policy.pdf" TargetMode="External"/><Relationship Id="rId9" Type="http://schemas.openxmlformats.org/officeDocument/2006/relationships/hyperlink" Target="https://www.mmg.com/sustainability/mmg-sustainability-framework/" TargetMode="External"/><Relationship Id="rId14" Type="http://schemas.openxmlformats.org/officeDocument/2006/relationships/hyperlink" Target="https://www.mmg.com/sustainability/environmental-management/air-quality-management/" TargetMode="External"/><Relationship Id="rId22" Type="http://schemas.openxmlformats.org/officeDocument/2006/relationships/hyperlink" Target="https://www.mmg.com/sustainability/environmental-management/climate_change_energy_useemissions/" TargetMode="External"/></Relationships>
</file>

<file path=xl/drawings/_rels/drawing4.xml.rels><?xml version="1.0" encoding="UTF-8" standalone="yes"?>
<Relationships xmlns="http://schemas.openxmlformats.org/package/2006/relationships"><Relationship Id="rId8" Type="http://schemas.openxmlformats.org/officeDocument/2006/relationships/hyperlink" Target="https://www.mmg.com/sustainability/social-performance/" TargetMode="External"/><Relationship Id="rId13" Type="http://schemas.openxmlformats.org/officeDocument/2006/relationships/hyperlink" Target="https://www.mmg.com/sustainability/environmental-management/water-management/" TargetMode="External"/><Relationship Id="rId3" Type="http://schemas.openxmlformats.org/officeDocument/2006/relationships/hyperlink" Target="https://www.mmg.com/sustainability/esg-and-compliance/" TargetMode="External"/><Relationship Id="rId7" Type="http://schemas.openxmlformats.org/officeDocument/2006/relationships/hyperlink" Target="https://www.mmg.com/wp-content/uploads/2021/10/Human-Rights-Policy.pdf" TargetMode="External"/><Relationship Id="rId12" Type="http://schemas.openxmlformats.org/officeDocument/2006/relationships/hyperlink" Target="https://www.mmg.com/sustainability/health-and-hygiene/" TargetMode="External"/><Relationship Id="rId2" Type="http://schemas.openxmlformats.org/officeDocument/2006/relationships/hyperlink" Target="https://www.mmg.com/sustainability/sustainability-reports/" TargetMode="External"/><Relationship Id="rId1" Type="http://schemas.openxmlformats.org/officeDocument/2006/relationships/hyperlink" Target="https://www.mmg.com/annual-reports/" TargetMode="External"/><Relationship Id="rId6" Type="http://schemas.openxmlformats.org/officeDocument/2006/relationships/hyperlink" Target="https://www.mmg.com/wp-content/uploads/2020/12/MMG_Supplier_Code_of_Conduct.pdf" TargetMode="External"/><Relationship Id="rId11" Type="http://schemas.openxmlformats.org/officeDocument/2006/relationships/hyperlink" Target="https://www.mmg.com/sustainability/safety/" TargetMode="External"/><Relationship Id="rId5" Type="http://schemas.openxmlformats.org/officeDocument/2006/relationships/hyperlink" Target="https://www.mmg.com/who-we-are/corporate-governance/" TargetMode="External"/><Relationship Id="rId15" Type="http://schemas.openxmlformats.org/officeDocument/2006/relationships/hyperlink" Target="https://www.icmm.com/en-gb/our-principles" TargetMode="External"/><Relationship Id="rId10" Type="http://schemas.openxmlformats.org/officeDocument/2006/relationships/hyperlink" Target="https://www.mmg.com/sustainability/environmental-management/" TargetMode="External"/><Relationship Id="rId4" Type="http://schemas.openxmlformats.org/officeDocument/2006/relationships/hyperlink" Target="https://www.mmg.com/wp-content/uploads/2019/11/MMG-Code-of-Conduct-2018.pdf" TargetMode="External"/><Relationship Id="rId9" Type="http://schemas.openxmlformats.org/officeDocument/2006/relationships/hyperlink" Target="https://www.mmg.com/sustainability/human-rights/" TargetMode="External"/><Relationship Id="rId14" Type="http://schemas.openxmlformats.org/officeDocument/2006/relationships/hyperlink" Target="https://www.mmg.com/sustainability/environmental-management/land-biodiversity-and-cultural-heritage-management/"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www.icmm.com/en-gb/our-principles"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2" Type="http://schemas.openxmlformats.org/officeDocument/2006/relationships/image" Target="../media/image5.tiff"/><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25</xdr:col>
      <xdr:colOff>0</xdr:colOff>
      <xdr:row>49</xdr:row>
      <xdr:rowOff>128978</xdr:rowOff>
    </xdr:to>
    <xdr:pic>
      <xdr:nvPicPr>
        <xdr:cNvPr id="4" name="Picture 3">
          <a:extLst>
            <a:ext uri="{FF2B5EF4-FFF2-40B4-BE49-F238E27FC236}">
              <a16:creationId xmlns:a16="http://schemas.microsoft.com/office/drawing/2014/main" id="{53931ECA-950E-4001-2323-BFF669E087CF}"/>
            </a:ext>
          </a:extLst>
        </xdr:cNvPr>
        <xdr:cNvPicPr>
          <a:picLocks noChangeAspect="1"/>
        </xdr:cNvPicPr>
      </xdr:nvPicPr>
      <xdr:blipFill>
        <a:blip xmlns:r="http://schemas.openxmlformats.org/officeDocument/2006/relationships" r:embed="rId1"/>
        <a:stretch>
          <a:fillRect/>
        </a:stretch>
      </xdr:blipFill>
      <xdr:spPr>
        <a:xfrm>
          <a:off x="0" y="0"/>
          <a:ext cx="16827500" cy="94634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152400</xdr:colOff>
      <xdr:row>14</xdr:row>
      <xdr:rowOff>923925</xdr:rowOff>
    </xdr:from>
    <xdr:to>
      <xdr:col>2</xdr:col>
      <xdr:colOff>714375</xdr:colOff>
      <xdr:row>14</xdr:row>
      <xdr:rowOff>969644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6B61C03-E68B-BC3D-9EC9-D590AB48F0D3}"/>
            </a:ext>
          </a:extLst>
        </xdr:cNvPr>
        <xdr:cNvSpPr/>
      </xdr:nvSpPr>
      <xdr:spPr>
        <a:xfrm>
          <a:off x="2295525" y="15506700"/>
          <a:ext cx="5619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371475</xdr:colOff>
      <xdr:row>18</xdr:row>
      <xdr:rowOff>57150</xdr:rowOff>
    </xdr:from>
    <xdr:to>
      <xdr:col>3</xdr:col>
      <xdr:colOff>1857375</xdr:colOff>
      <xdr:row>18</xdr:row>
      <xdr:rowOff>102869</xdr:rowOff>
    </xdr:to>
    <xdr:sp macro="" textlink="">
      <xdr:nvSpPr>
        <xdr:cNvPr id="6" name="Rectangle 2">
          <a:hlinkClick xmlns:r="http://schemas.openxmlformats.org/officeDocument/2006/relationships" r:id="rId1"/>
          <a:extLst>
            <a:ext uri="{FF2B5EF4-FFF2-40B4-BE49-F238E27FC236}">
              <a16:creationId xmlns:a16="http://schemas.microsoft.com/office/drawing/2014/main" id="{A605A467-747F-02C9-F149-D0EADDB726D7}"/>
            </a:ext>
          </a:extLst>
        </xdr:cNvPr>
        <xdr:cNvSpPr/>
      </xdr:nvSpPr>
      <xdr:spPr>
        <a:xfrm>
          <a:off x="7562850" y="1422082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409575</xdr:colOff>
      <xdr:row>19</xdr:row>
      <xdr:rowOff>57150</xdr:rowOff>
    </xdr:from>
    <xdr:to>
      <xdr:col>3</xdr:col>
      <xdr:colOff>1895475</xdr:colOff>
      <xdr:row>19</xdr:row>
      <xdr:rowOff>102869</xdr:rowOff>
    </xdr:to>
    <xdr:sp macro="" textlink="">
      <xdr:nvSpPr>
        <xdr:cNvPr id="8" name="Rectangle 3">
          <a:hlinkClick xmlns:r="http://schemas.openxmlformats.org/officeDocument/2006/relationships" r:id="rId1"/>
          <a:extLst>
            <a:ext uri="{FF2B5EF4-FFF2-40B4-BE49-F238E27FC236}">
              <a16:creationId xmlns:a16="http://schemas.microsoft.com/office/drawing/2014/main" id="{EC4378A0-EEC4-42C5-994B-57E0A942AEB4}"/>
            </a:ext>
          </a:extLst>
        </xdr:cNvPr>
        <xdr:cNvSpPr/>
      </xdr:nvSpPr>
      <xdr:spPr>
        <a:xfrm>
          <a:off x="7600950" y="153447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23</xdr:row>
      <xdr:rowOff>0</xdr:rowOff>
    </xdr:from>
    <xdr:to>
      <xdr:col>3</xdr:col>
      <xdr:colOff>1485900</xdr:colOff>
      <xdr:row>23</xdr:row>
      <xdr:rowOff>45719</xdr:rowOff>
    </xdr:to>
    <xdr:sp macro="" textlink="">
      <xdr:nvSpPr>
        <xdr:cNvPr id="9" name="Rectangle 4">
          <a:hlinkClick xmlns:r="http://schemas.openxmlformats.org/officeDocument/2006/relationships" r:id="rId1"/>
          <a:extLst>
            <a:ext uri="{FF2B5EF4-FFF2-40B4-BE49-F238E27FC236}">
              <a16:creationId xmlns:a16="http://schemas.microsoft.com/office/drawing/2014/main" id="{84C33AC2-58F0-4C19-843D-3493C3FA3117}"/>
            </a:ext>
          </a:extLst>
        </xdr:cNvPr>
        <xdr:cNvSpPr/>
      </xdr:nvSpPr>
      <xdr:spPr>
        <a:xfrm>
          <a:off x="7191375" y="229552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190500</xdr:colOff>
      <xdr:row>26</xdr:row>
      <xdr:rowOff>85725</xdr:rowOff>
    </xdr:from>
    <xdr:to>
      <xdr:col>3</xdr:col>
      <xdr:colOff>1676400</xdr:colOff>
      <xdr:row>26</xdr:row>
      <xdr:rowOff>131444</xdr:rowOff>
    </xdr:to>
    <xdr:sp macro="" textlink="">
      <xdr:nvSpPr>
        <xdr:cNvPr id="12" name="Rectangle 5">
          <a:hlinkClick xmlns:r="http://schemas.openxmlformats.org/officeDocument/2006/relationships" r:id="rId1"/>
          <a:extLst>
            <a:ext uri="{FF2B5EF4-FFF2-40B4-BE49-F238E27FC236}">
              <a16:creationId xmlns:a16="http://schemas.microsoft.com/office/drawing/2014/main" id="{85524A9E-7DDB-4EBC-A856-0E13DC2029F9}"/>
            </a:ext>
          </a:extLst>
        </xdr:cNvPr>
        <xdr:cNvSpPr/>
      </xdr:nvSpPr>
      <xdr:spPr>
        <a:xfrm>
          <a:off x="7381875" y="3177540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323850</xdr:colOff>
      <xdr:row>27</xdr:row>
      <xdr:rowOff>66675</xdr:rowOff>
    </xdr:from>
    <xdr:to>
      <xdr:col>3</xdr:col>
      <xdr:colOff>1809750</xdr:colOff>
      <xdr:row>27</xdr:row>
      <xdr:rowOff>112394</xdr:rowOff>
    </xdr:to>
    <xdr:sp macro="" textlink="">
      <xdr:nvSpPr>
        <xdr:cNvPr id="14" name="Rectangle 6">
          <a:hlinkClick xmlns:r="http://schemas.openxmlformats.org/officeDocument/2006/relationships" r:id="rId1"/>
          <a:extLst>
            <a:ext uri="{FF2B5EF4-FFF2-40B4-BE49-F238E27FC236}">
              <a16:creationId xmlns:a16="http://schemas.microsoft.com/office/drawing/2014/main" id="{E0F07FD2-24F4-41D2-B42E-97EA5E2D5B89}"/>
            </a:ext>
          </a:extLst>
        </xdr:cNvPr>
        <xdr:cNvSpPr/>
      </xdr:nvSpPr>
      <xdr:spPr>
        <a:xfrm>
          <a:off x="7515225" y="348900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304800</xdr:colOff>
      <xdr:row>28</xdr:row>
      <xdr:rowOff>57150</xdr:rowOff>
    </xdr:from>
    <xdr:to>
      <xdr:col>3</xdr:col>
      <xdr:colOff>1790700</xdr:colOff>
      <xdr:row>28</xdr:row>
      <xdr:rowOff>102869</xdr:rowOff>
    </xdr:to>
    <xdr:sp macro="" textlink="">
      <xdr:nvSpPr>
        <xdr:cNvPr id="16" name="Rectangle 7">
          <a:hlinkClick xmlns:r="http://schemas.openxmlformats.org/officeDocument/2006/relationships" r:id="rId1"/>
          <a:extLst>
            <a:ext uri="{FF2B5EF4-FFF2-40B4-BE49-F238E27FC236}">
              <a16:creationId xmlns:a16="http://schemas.microsoft.com/office/drawing/2014/main" id="{40AA799E-E291-4E37-ADFC-66C26C19A02D}"/>
            </a:ext>
          </a:extLst>
        </xdr:cNvPr>
        <xdr:cNvSpPr/>
      </xdr:nvSpPr>
      <xdr:spPr>
        <a:xfrm>
          <a:off x="7496175" y="368617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400050</xdr:colOff>
      <xdr:row>29</xdr:row>
      <xdr:rowOff>47625</xdr:rowOff>
    </xdr:from>
    <xdr:to>
      <xdr:col>3</xdr:col>
      <xdr:colOff>1885950</xdr:colOff>
      <xdr:row>29</xdr:row>
      <xdr:rowOff>93344</xdr:rowOff>
    </xdr:to>
    <xdr:sp macro="" textlink="">
      <xdr:nvSpPr>
        <xdr:cNvPr id="18" name="Rectangle 8">
          <a:hlinkClick xmlns:r="http://schemas.openxmlformats.org/officeDocument/2006/relationships" r:id="rId1"/>
          <a:extLst>
            <a:ext uri="{FF2B5EF4-FFF2-40B4-BE49-F238E27FC236}">
              <a16:creationId xmlns:a16="http://schemas.microsoft.com/office/drawing/2014/main" id="{69698D1E-3B94-4319-BA99-617E00401518}"/>
            </a:ext>
          </a:extLst>
        </xdr:cNvPr>
        <xdr:cNvSpPr/>
      </xdr:nvSpPr>
      <xdr:spPr>
        <a:xfrm>
          <a:off x="7591425" y="381666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333375</xdr:colOff>
      <xdr:row>30</xdr:row>
      <xdr:rowOff>66675</xdr:rowOff>
    </xdr:from>
    <xdr:to>
      <xdr:col>3</xdr:col>
      <xdr:colOff>1819275</xdr:colOff>
      <xdr:row>30</xdr:row>
      <xdr:rowOff>112394</xdr:rowOff>
    </xdr:to>
    <xdr:sp macro="" textlink="">
      <xdr:nvSpPr>
        <xdr:cNvPr id="20" name="Rectangle 9">
          <a:hlinkClick xmlns:r="http://schemas.openxmlformats.org/officeDocument/2006/relationships" r:id="rId1"/>
          <a:extLst>
            <a:ext uri="{FF2B5EF4-FFF2-40B4-BE49-F238E27FC236}">
              <a16:creationId xmlns:a16="http://schemas.microsoft.com/office/drawing/2014/main" id="{90E83349-509A-4601-80F4-CD58A0C0C4E3}"/>
            </a:ext>
          </a:extLst>
        </xdr:cNvPr>
        <xdr:cNvSpPr/>
      </xdr:nvSpPr>
      <xdr:spPr>
        <a:xfrm>
          <a:off x="7524750" y="407860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142875</xdr:colOff>
      <xdr:row>31</xdr:row>
      <xdr:rowOff>95250</xdr:rowOff>
    </xdr:from>
    <xdr:to>
      <xdr:col>3</xdr:col>
      <xdr:colOff>1628775</xdr:colOff>
      <xdr:row>31</xdr:row>
      <xdr:rowOff>140969</xdr:rowOff>
    </xdr:to>
    <xdr:sp macro="" textlink="">
      <xdr:nvSpPr>
        <xdr:cNvPr id="22" name="Rectangle 10">
          <a:hlinkClick xmlns:r="http://schemas.openxmlformats.org/officeDocument/2006/relationships" r:id="rId1"/>
          <a:extLst>
            <a:ext uri="{FF2B5EF4-FFF2-40B4-BE49-F238E27FC236}">
              <a16:creationId xmlns:a16="http://schemas.microsoft.com/office/drawing/2014/main" id="{811FBC76-88AB-46F2-80DC-A2F3986C5A83}"/>
            </a:ext>
          </a:extLst>
        </xdr:cNvPr>
        <xdr:cNvSpPr/>
      </xdr:nvSpPr>
      <xdr:spPr>
        <a:xfrm>
          <a:off x="7334250" y="4294822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247650</xdr:colOff>
      <xdr:row>32</xdr:row>
      <xdr:rowOff>66675</xdr:rowOff>
    </xdr:from>
    <xdr:to>
      <xdr:col>3</xdr:col>
      <xdr:colOff>1733550</xdr:colOff>
      <xdr:row>32</xdr:row>
      <xdr:rowOff>112394</xdr:rowOff>
    </xdr:to>
    <xdr:sp macro="" textlink="">
      <xdr:nvSpPr>
        <xdr:cNvPr id="24" name="Rectangle 11">
          <a:hlinkClick xmlns:r="http://schemas.openxmlformats.org/officeDocument/2006/relationships" r:id="rId1"/>
          <a:extLst>
            <a:ext uri="{FF2B5EF4-FFF2-40B4-BE49-F238E27FC236}">
              <a16:creationId xmlns:a16="http://schemas.microsoft.com/office/drawing/2014/main" id="{FCEDE78D-8C8F-4571-9FA5-CD98A36C598E}"/>
            </a:ext>
          </a:extLst>
        </xdr:cNvPr>
        <xdr:cNvSpPr/>
      </xdr:nvSpPr>
      <xdr:spPr>
        <a:xfrm>
          <a:off x="7439025" y="446817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161925</xdr:colOff>
      <xdr:row>33</xdr:row>
      <xdr:rowOff>76200</xdr:rowOff>
    </xdr:from>
    <xdr:to>
      <xdr:col>3</xdr:col>
      <xdr:colOff>1647825</xdr:colOff>
      <xdr:row>33</xdr:row>
      <xdr:rowOff>121919</xdr:rowOff>
    </xdr:to>
    <xdr:sp macro="" textlink="">
      <xdr:nvSpPr>
        <xdr:cNvPr id="26" name="Rectangle 12">
          <a:hlinkClick xmlns:r="http://schemas.openxmlformats.org/officeDocument/2006/relationships" r:id="rId1"/>
          <a:extLst>
            <a:ext uri="{FF2B5EF4-FFF2-40B4-BE49-F238E27FC236}">
              <a16:creationId xmlns:a16="http://schemas.microsoft.com/office/drawing/2014/main" id="{92B58D64-C9CE-429C-AA2E-486278039E6A}"/>
            </a:ext>
          </a:extLst>
        </xdr:cNvPr>
        <xdr:cNvSpPr/>
      </xdr:nvSpPr>
      <xdr:spPr>
        <a:xfrm>
          <a:off x="7353300" y="464629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161925</xdr:colOff>
      <xdr:row>34</xdr:row>
      <xdr:rowOff>38100</xdr:rowOff>
    </xdr:from>
    <xdr:to>
      <xdr:col>3</xdr:col>
      <xdr:colOff>1647825</xdr:colOff>
      <xdr:row>34</xdr:row>
      <xdr:rowOff>83819</xdr:rowOff>
    </xdr:to>
    <xdr:sp macro="" textlink="">
      <xdr:nvSpPr>
        <xdr:cNvPr id="28" name="Rectangle 13">
          <a:hlinkClick xmlns:r="http://schemas.openxmlformats.org/officeDocument/2006/relationships" r:id="rId1"/>
          <a:extLst>
            <a:ext uri="{FF2B5EF4-FFF2-40B4-BE49-F238E27FC236}">
              <a16:creationId xmlns:a16="http://schemas.microsoft.com/office/drawing/2014/main" id="{7DD4A2B3-B024-40B5-A2BA-8907602A882F}"/>
            </a:ext>
          </a:extLst>
        </xdr:cNvPr>
        <xdr:cNvSpPr/>
      </xdr:nvSpPr>
      <xdr:spPr>
        <a:xfrm>
          <a:off x="7353300" y="475297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342900</xdr:colOff>
      <xdr:row>35</xdr:row>
      <xdr:rowOff>66675</xdr:rowOff>
    </xdr:from>
    <xdr:to>
      <xdr:col>3</xdr:col>
      <xdr:colOff>1828800</xdr:colOff>
      <xdr:row>35</xdr:row>
      <xdr:rowOff>112394</xdr:rowOff>
    </xdr:to>
    <xdr:sp macro="" textlink="">
      <xdr:nvSpPr>
        <xdr:cNvPr id="30" name="Rectangle 14">
          <a:hlinkClick xmlns:r="http://schemas.openxmlformats.org/officeDocument/2006/relationships" r:id="rId1"/>
          <a:extLst>
            <a:ext uri="{FF2B5EF4-FFF2-40B4-BE49-F238E27FC236}">
              <a16:creationId xmlns:a16="http://schemas.microsoft.com/office/drawing/2014/main" id="{3D98DFA1-DE9E-4860-B124-A2E6BFC2135F}"/>
            </a:ext>
          </a:extLst>
        </xdr:cNvPr>
        <xdr:cNvSpPr/>
      </xdr:nvSpPr>
      <xdr:spPr>
        <a:xfrm>
          <a:off x="7534275" y="483298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333375</xdr:colOff>
      <xdr:row>35</xdr:row>
      <xdr:rowOff>723900</xdr:rowOff>
    </xdr:from>
    <xdr:to>
      <xdr:col>3</xdr:col>
      <xdr:colOff>1819275</xdr:colOff>
      <xdr:row>35</xdr:row>
      <xdr:rowOff>769619</xdr:rowOff>
    </xdr:to>
    <xdr:sp macro="" textlink="">
      <xdr:nvSpPr>
        <xdr:cNvPr id="32" name="Rectangle 15">
          <a:hlinkClick xmlns:r="http://schemas.openxmlformats.org/officeDocument/2006/relationships" r:id="rId1"/>
          <a:extLst>
            <a:ext uri="{FF2B5EF4-FFF2-40B4-BE49-F238E27FC236}">
              <a16:creationId xmlns:a16="http://schemas.microsoft.com/office/drawing/2014/main" id="{D0A30BD7-3EC0-433F-8F12-5A18864865C7}"/>
            </a:ext>
          </a:extLst>
        </xdr:cNvPr>
        <xdr:cNvSpPr/>
      </xdr:nvSpPr>
      <xdr:spPr>
        <a:xfrm>
          <a:off x="7524750" y="489870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371475</xdr:colOff>
      <xdr:row>36</xdr:row>
      <xdr:rowOff>66675</xdr:rowOff>
    </xdr:from>
    <xdr:to>
      <xdr:col>3</xdr:col>
      <xdr:colOff>1857375</xdr:colOff>
      <xdr:row>36</xdr:row>
      <xdr:rowOff>112394</xdr:rowOff>
    </xdr:to>
    <xdr:sp macro="" textlink="">
      <xdr:nvSpPr>
        <xdr:cNvPr id="34" name="Rectangle 16">
          <a:hlinkClick xmlns:r="http://schemas.openxmlformats.org/officeDocument/2006/relationships" r:id="rId1"/>
          <a:extLst>
            <a:ext uri="{FF2B5EF4-FFF2-40B4-BE49-F238E27FC236}">
              <a16:creationId xmlns:a16="http://schemas.microsoft.com/office/drawing/2014/main" id="{33CEBF3E-0108-46D7-9738-AE48BFFDAFF1}"/>
            </a:ext>
          </a:extLst>
        </xdr:cNvPr>
        <xdr:cNvSpPr/>
      </xdr:nvSpPr>
      <xdr:spPr>
        <a:xfrm>
          <a:off x="7562850" y="499681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390525</xdr:colOff>
      <xdr:row>37</xdr:row>
      <xdr:rowOff>66675</xdr:rowOff>
    </xdr:from>
    <xdr:to>
      <xdr:col>3</xdr:col>
      <xdr:colOff>1876425</xdr:colOff>
      <xdr:row>37</xdr:row>
      <xdr:rowOff>112394</xdr:rowOff>
    </xdr:to>
    <xdr:sp macro="" textlink="">
      <xdr:nvSpPr>
        <xdr:cNvPr id="36" name="Rectangle 17">
          <a:hlinkClick xmlns:r="http://schemas.openxmlformats.org/officeDocument/2006/relationships" r:id="rId1"/>
          <a:extLst>
            <a:ext uri="{FF2B5EF4-FFF2-40B4-BE49-F238E27FC236}">
              <a16:creationId xmlns:a16="http://schemas.microsoft.com/office/drawing/2014/main" id="{201C6962-B63F-4113-9EFA-B2B564B0D79E}"/>
            </a:ext>
          </a:extLst>
        </xdr:cNvPr>
        <xdr:cNvSpPr/>
      </xdr:nvSpPr>
      <xdr:spPr>
        <a:xfrm>
          <a:off x="7581900" y="522255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2352675</xdr:colOff>
      <xdr:row>40</xdr:row>
      <xdr:rowOff>57150</xdr:rowOff>
    </xdr:from>
    <xdr:to>
      <xdr:col>3</xdr:col>
      <xdr:colOff>3838575</xdr:colOff>
      <xdr:row>40</xdr:row>
      <xdr:rowOff>102869</xdr:rowOff>
    </xdr:to>
    <xdr:sp macro="" textlink="">
      <xdr:nvSpPr>
        <xdr:cNvPr id="40" name="Rectangle 18">
          <a:hlinkClick xmlns:r="http://schemas.openxmlformats.org/officeDocument/2006/relationships" r:id="rId1"/>
          <a:extLst>
            <a:ext uri="{FF2B5EF4-FFF2-40B4-BE49-F238E27FC236}">
              <a16:creationId xmlns:a16="http://schemas.microsoft.com/office/drawing/2014/main" id="{F86E9557-6F57-4C66-BBC2-3B3E37AFF934}"/>
            </a:ext>
          </a:extLst>
        </xdr:cNvPr>
        <xdr:cNvSpPr/>
      </xdr:nvSpPr>
      <xdr:spPr>
        <a:xfrm>
          <a:off x="9544050" y="574452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44</xdr:row>
      <xdr:rowOff>95250</xdr:rowOff>
    </xdr:from>
    <xdr:to>
      <xdr:col>3</xdr:col>
      <xdr:colOff>1609725</xdr:colOff>
      <xdr:row>44</xdr:row>
      <xdr:rowOff>140969</xdr:rowOff>
    </xdr:to>
    <xdr:sp macro="" textlink="">
      <xdr:nvSpPr>
        <xdr:cNvPr id="42" name="Rectangle 19">
          <a:hlinkClick xmlns:r="http://schemas.openxmlformats.org/officeDocument/2006/relationships" r:id="rId1"/>
          <a:extLst>
            <a:ext uri="{FF2B5EF4-FFF2-40B4-BE49-F238E27FC236}">
              <a16:creationId xmlns:a16="http://schemas.microsoft.com/office/drawing/2014/main" id="{FA23C346-B7C0-4E52-B79A-6CCD78C38983}"/>
            </a:ext>
          </a:extLst>
        </xdr:cNvPr>
        <xdr:cNvSpPr/>
      </xdr:nvSpPr>
      <xdr:spPr>
        <a:xfrm>
          <a:off x="7315200" y="6719887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46</xdr:row>
      <xdr:rowOff>238125</xdr:rowOff>
    </xdr:from>
    <xdr:to>
      <xdr:col>3</xdr:col>
      <xdr:colOff>800100</xdr:colOff>
      <xdr:row>46</xdr:row>
      <xdr:rowOff>283844</xdr:rowOff>
    </xdr:to>
    <xdr:sp macro="" textlink="">
      <xdr:nvSpPr>
        <xdr:cNvPr id="45" name="Rectangle 20">
          <a:hlinkClick xmlns:r="http://schemas.openxmlformats.org/officeDocument/2006/relationships" r:id="rId1"/>
          <a:extLst>
            <a:ext uri="{FF2B5EF4-FFF2-40B4-BE49-F238E27FC236}">
              <a16:creationId xmlns:a16="http://schemas.microsoft.com/office/drawing/2014/main" id="{5F57F4DD-52C9-4E16-B082-A3856799A8E4}"/>
            </a:ext>
          </a:extLst>
        </xdr:cNvPr>
        <xdr:cNvSpPr/>
      </xdr:nvSpPr>
      <xdr:spPr>
        <a:xfrm>
          <a:off x="7267575" y="70799325"/>
          <a:ext cx="723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190500</xdr:colOff>
      <xdr:row>106</xdr:row>
      <xdr:rowOff>66675</xdr:rowOff>
    </xdr:from>
    <xdr:to>
      <xdr:col>3</xdr:col>
      <xdr:colOff>1676400</xdr:colOff>
      <xdr:row>106</xdr:row>
      <xdr:rowOff>112394</xdr:rowOff>
    </xdr:to>
    <xdr:sp macro="" textlink="">
      <xdr:nvSpPr>
        <xdr:cNvPr id="47" name="Rectangle 21">
          <a:hlinkClick xmlns:r="http://schemas.openxmlformats.org/officeDocument/2006/relationships" r:id="rId1"/>
          <a:extLst>
            <a:ext uri="{FF2B5EF4-FFF2-40B4-BE49-F238E27FC236}">
              <a16:creationId xmlns:a16="http://schemas.microsoft.com/office/drawing/2014/main" id="{713D69AF-5803-4170-AEBB-483B2B97FAA8}"/>
            </a:ext>
          </a:extLst>
        </xdr:cNvPr>
        <xdr:cNvSpPr/>
      </xdr:nvSpPr>
      <xdr:spPr>
        <a:xfrm>
          <a:off x="7381875" y="1672780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1476375</xdr:colOff>
      <xdr:row>153</xdr:row>
      <xdr:rowOff>2009775</xdr:rowOff>
    </xdr:from>
    <xdr:to>
      <xdr:col>3</xdr:col>
      <xdr:colOff>2962275</xdr:colOff>
      <xdr:row>153</xdr:row>
      <xdr:rowOff>2055494</xdr:rowOff>
    </xdr:to>
    <xdr:sp macro="" textlink="">
      <xdr:nvSpPr>
        <xdr:cNvPr id="51" name="Rectangle 23">
          <a:hlinkClick xmlns:r="http://schemas.openxmlformats.org/officeDocument/2006/relationships" r:id="rId1"/>
          <a:extLst>
            <a:ext uri="{FF2B5EF4-FFF2-40B4-BE49-F238E27FC236}">
              <a16:creationId xmlns:a16="http://schemas.microsoft.com/office/drawing/2014/main" id="{238D8B35-A2F1-4791-A54F-9F7E82670E75}"/>
            </a:ext>
          </a:extLst>
        </xdr:cNvPr>
        <xdr:cNvSpPr/>
      </xdr:nvSpPr>
      <xdr:spPr>
        <a:xfrm>
          <a:off x="8667750" y="248002425"/>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1438275</xdr:colOff>
      <xdr:row>18</xdr:row>
      <xdr:rowOff>552450</xdr:rowOff>
    </xdr:from>
    <xdr:to>
      <xdr:col>3</xdr:col>
      <xdr:colOff>3219450</xdr:colOff>
      <xdr:row>18</xdr:row>
      <xdr:rowOff>609600</xdr:rowOff>
    </xdr:to>
    <xdr:sp macro="" textlink="">
      <xdr:nvSpPr>
        <xdr:cNvPr id="55" name="Rectangle 24">
          <a:hlinkClick xmlns:r="http://schemas.openxmlformats.org/officeDocument/2006/relationships" r:id="rId2"/>
          <a:extLst>
            <a:ext uri="{FF2B5EF4-FFF2-40B4-BE49-F238E27FC236}">
              <a16:creationId xmlns:a16="http://schemas.microsoft.com/office/drawing/2014/main" id="{0DD23CC2-DFDD-0789-0B3E-2739C7245788}"/>
            </a:ext>
          </a:extLst>
        </xdr:cNvPr>
        <xdr:cNvSpPr/>
      </xdr:nvSpPr>
      <xdr:spPr>
        <a:xfrm>
          <a:off x="8629650" y="147161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247650</xdr:colOff>
      <xdr:row>39</xdr:row>
      <xdr:rowOff>38100</xdr:rowOff>
    </xdr:from>
    <xdr:to>
      <xdr:col>3</xdr:col>
      <xdr:colOff>2028825</xdr:colOff>
      <xdr:row>39</xdr:row>
      <xdr:rowOff>95250</xdr:rowOff>
    </xdr:to>
    <xdr:sp macro="" textlink="">
      <xdr:nvSpPr>
        <xdr:cNvPr id="57" name="Rectangle 25">
          <a:hlinkClick xmlns:r="http://schemas.openxmlformats.org/officeDocument/2006/relationships" r:id="rId2"/>
          <a:extLst>
            <a:ext uri="{FF2B5EF4-FFF2-40B4-BE49-F238E27FC236}">
              <a16:creationId xmlns:a16="http://schemas.microsoft.com/office/drawing/2014/main" id="{1BDB7D81-AEC0-4BDB-9302-0097CFE7C33F}"/>
            </a:ext>
          </a:extLst>
        </xdr:cNvPr>
        <xdr:cNvSpPr/>
      </xdr:nvSpPr>
      <xdr:spPr>
        <a:xfrm>
          <a:off x="7439025" y="564356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342900</xdr:colOff>
      <xdr:row>42</xdr:row>
      <xdr:rowOff>85725</xdr:rowOff>
    </xdr:from>
    <xdr:to>
      <xdr:col>3</xdr:col>
      <xdr:colOff>2124075</xdr:colOff>
      <xdr:row>42</xdr:row>
      <xdr:rowOff>142875</xdr:rowOff>
    </xdr:to>
    <xdr:sp macro="" textlink="">
      <xdr:nvSpPr>
        <xdr:cNvPr id="59" name="Rectangle 26">
          <a:hlinkClick xmlns:r="http://schemas.openxmlformats.org/officeDocument/2006/relationships" r:id="rId2"/>
          <a:extLst>
            <a:ext uri="{FF2B5EF4-FFF2-40B4-BE49-F238E27FC236}">
              <a16:creationId xmlns:a16="http://schemas.microsoft.com/office/drawing/2014/main" id="{DD7FDD55-5DDB-4B65-A72C-15BA2FCB11FB}"/>
            </a:ext>
          </a:extLst>
        </xdr:cNvPr>
        <xdr:cNvSpPr/>
      </xdr:nvSpPr>
      <xdr:spPr>
        <a:xfrm>
          <a:off x="7534275" y="633793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142875</xdr:colOff>
      <xdr:row>39</xdr:row>
      <xdr:rowOff>76200</xdr:rowOff>
    </xdr:from>
    <xdr:to>
      <xdr:col>3</xdr:col>
      <xdr:colOff>1924050</xdr:colOff>
      <xdr:row>39</xdr:row>
      <xdr:rowOff>133350</xdr:rowOff>
    </xdr:to>
    <xdr:sp macro="" textlink="">
      <xdr:nvSpPr>
        <xdr:cNvPr id="61" name="Rectangle 27">
          <a:hlinkClick xmlns:r="http://schemas.openxmlformats.org/officeDocument/2006/relationships" r:id="rId2"/>
          <a:extLst>
            <a:ext uri="{FF2B5EF4-FFF2-40B4-BE49-F238E27FC236}">
              <a16:creationId xmlns:a16="http://schemas.microsoft.com/office/drawing/2014/main" id="{6EDB60A2-57AE-437D-91DE-B078959B0CE4}"/>
            </a:ext>
          </a:extLst>
        </xdr:cNvPr>
        <xdr:cNvSpPr/>
      </xdr:nvSpPr>
      <xdr:spPr>
        <a:xfrm>
          <a:off x="7334250" y="564737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228600</xdr:colOff>
      <xdr:row>45</xdr:row>
      <xdr:rowOff>66675</xdr:rowOff>
    </xdr:from>
    <xdr:to>
      <xdr:col>3</xdr:col>
      <xdr:colOff>2009775</xdr:colOff>
      <xdr:row>45</xdr:row>
      <xdr:rowOff>123825</xdr:rowOff>
    </xdr:to>
    <xdr:sp macro="" textlink="">
      <xdr:nvSpPr>
        <xdr:cNvPr id="63" name="Rectangle 28">
          <a:hlinkClick xmlns:r="http://schemas.openxmlformats.org/officeDocument/2006/relationships" r:id="rId2"/>
          <a:extLst>
            <a:ext uri="{FF2B5EF4-FFF2-40B4-BE49-F238E27FC236}">
              <a16:creationId xmlns:a16="http://schemas.microsoft.com/office/drawing/2014/main" id="{3B2BA28F-207B-4FD4-B051-4BA1CA49BE17}"/>
            </a:ext>
          </a:extLst>
        </xdr:cNvPr>
        <xdr:cNvSpPr/>
      </xdr:nvSpPr>
      <xdr:spPr>
        <a:xfrm>
          <a:off x="7419975" y="698087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438150</xdr:colOff>
      <xdr:row>55</xdr:row>
      <xdr:rowOff>571500</xdr:rowOff>
    </xdr:from>
    <xdr:to>
      <xdr:col>3</xdr:col>
      <xdr:colOff>2219325</xdr:colOff>
      <xdr:row>55</xdr:row>
      <xdr:rowOff>628650</xdr:rowOff>
    </xdr:to>
    <xdr:sp macro="" textlink="">
      <xdr:nvSpPr>
        <xdr:cNvPr id="65" name="Rectangle 29">
          <a:hlinkClick xmlns:r="http://schemas.openxmlformats.org/officeDocument/2006/relationships" r:id="rId2"/>
          <a:extLst>
            <a:ext uri="{FF2B5EF4-FFF2-40B4-BE49-F238E27FC236}">
              <a16:creationId xmlns:a16="http://schemas.microsoft.com/office/drawing/2014/main" id="{D77A3A5B-4448-4B6B-972E-DCF86BB7A11B}"/>
            </a:ext>
          </a:extLst>
        </xdr:cNvPr>
        <xdr:cNvSpPr/>
      </xdr:nvSpPr>
      <xdr:spPr>
        <a:xfrm>
          <a:off x="7629525" y="813339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409575</xdr:colOff>
      <xdr:row>56</xdr:row>
      <xdr:rowOff>714375</xdr:rowOff>
    </xdr:from>
    <xdr:to>
      <xdr:col>3</xdr:col>
      <xdr:colOff>2190750</xdr:colOff>
      <xdr:row>56</xdr:row>
      <xdr:rowOff>771525</xdr:rowOff>
    </xdr:to>
    <xdr:sp macro="" textlink="">
      <xdr:nvSpPr>
        <xdr:cNvPr id="67" name="Rectangle 30">
          <a:hlinkClick xmlns:r="http://schemas.openxmlformats.org/officeDocument/2006/relationships" r:id="rId2"/>
          <a:extLst>
            <a:ext uri="{FF2B5EF4-FFF2-40B4-BE49-F238E27FC236}">
              <a16:creationId xmlns:a16="http://schemas.microsoft.com/office/drawing/2014/main" id="{3BFE7514-713D-4DBB-80EB-4C95E5B81DA0}"/>
            </a:ext>
          </a:extLst>
        </xdr:cNvPr>
        <xdr:cNvSpPr/>
      </xdr:nvSpPr>
      <xdr:spPr>
        <a:xfrm>
          <a:off x="7600950" y="837628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57</xdr:row>
      <xdr:rowOff>904875</xdr:rowOff>
    </xdr:from>
    <xdr:to>
      <xdr:col>3</xdr:col>
      <xdr:colOff>1876425</xdr:colOff>
      <xdr:row>57</xdr:row>
      <xdr:rowOff>962025</xdr:rowOff>
    </xdr:to>
    <xdr:sp macro="" textlink="">
      <xdr:nvSpPr>
        <xdr:cNvPr id="69" name="Rectangle 31">
          <a:hlinkClick xmlns:r="http://schemas.openxmlformats.org/officeDocument/2006/relationships" r:id="rId2"/>
          <a:extLst>
            <a:ext uri="{FF2B5EF4-FFF2-40B4-BE49-F238E27FC236}">
              <a16:creationId xmlns:a16="http://schemas.microsoft.com/office/drawing/2014/main" id="{AA370303-6A0F-4BE5-B9C9-A92433D9173C}"/>
            </a:ext>
          </a:extLst>
        </xdr:cNvPr>
        <xdr:cNvSpPr/>
      </xdr:nvSpPr>
      <xdr:spPr>
        <a:xfrm>
          <a:off x="7286625" y="872299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323850</xdr:colOff>
      <xdr:row>58</xdr:row>
      <xdr:rowOff>885825</xdr:rowOff>
    </xdr:from>
    <xdr:to>
      <xdr:col>3</xdr:col>
      <xdr:colOff>2105025</xdr:colOff>
      <xdr:row>58</xdr:row>
      <xdr:rowOff>942975</xdr:rowOff>
    </xdr:to>
    <xdr:sp macro="" textlink="">
      <xdr:nvSpPr>
        <xdr:cNvPr id="71" name="Rectangle 32">
          <a:hlinkClick xmlns:r="http://schemas.openxmlformats.org/officeDocument/2006/relationships" r:id="rId2"/>
          <a:extLst>
            <a:ext uri="{FF2B5EF4-FFF2-40B4-BE49-F238E27FC236}">
              <a16:creationId xmlns:a16="http://schemas.microsoft.com/office/drawing/2014/main" id="{F2003086-7791-4B2B-AC4D-9F2DA9A4C06D}"/>
            </a:ext>
          </a:extLst>
        </xdr:cNvPr>
        <xdr:cNvSpPr/>
      </xdr:nvSpPr>
      <xdr:spPr>
        <a:xfrm>
          <a:off x="7515225" y="884872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59</xdr:row>
      <xdr:rowOff>1352550</xdr:rowOff>
    </xdr:from>
    <xdr:to>
      <xdr:col>3</xdr:col>
      <xdr:colOff>1866900</xdr:colOff>
      <xdr:row>59</xdr:row>
      <xdr:rowOff>1409700</xdr:rowOff>
    </xdr:to>
    <xdr:sp macro="" textlink="">
      <xdr:nvSpPr>
        <xdr:cNvPr id="73" name="Rectangle 33">
          <a:hlinkClick xmlns:r="http://schemas.openxmlformats.org/officeDocument/2006/relationships" r:id="rId2"/>
          <a:extLst>
            <a:ext uri="{FF2B5EF4-FFF2-40B4-BE49-F238E27FC236}">
              <a16:creationId xmlns:a16="http://schemas.microsoft.com/office/drawing/2014/main" id="{41ABB7F4-E5BD-4E88-924C-2AD4E8C58E04}"/>
            </a:ext>
          </a:extLst>
        </xdr:cNvPr>
        <xdr:cNvSpPr/>
      </xdr:nvSpPr>
      <xdr:spPr>
        <a:xfrm>
          <a:off x="7277100" y="9075420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457200</xdr:colOff>
      <xdr:row>60</xdr:row>
      <xdr:rowOff>85725</xdr:rowOff>
    </xdr:from>
    <xdr:to>
      <xdr:col>3</xdr:col>
      <xdr:colOff>2238375</xdr:colOff>
      <xdr:row>60</xdr:row>
      <xdr:rowOff>142875</xdr:rowOff>
    </xdr:to>
    <xdr:sp macro="" textlink="">
      <xdr:nvSpPr>
        <xdr:cNvPr id="75" name="Rectangle 34">
          <a:hlinkClick xmlns:r="http://schemas.openxmlformats.org/officeDocument/2006/relationships" r:id="rId2"/>
          <a:extLst>
            <a:ext uri="{FF2B5EF4-FFF2-40B4-BE49-F238E27FC236}">
              <a16:creationId xmlns:a16="http://schemas.microsoft.com/office/drawing/2014/main" id="{1F2E765A-E171-4FC9-B8DF-A915D13C9CF4}"/>
            </a:ext>
          </a:extLst>
        </xdr:cNvPr>
        <xdr:cNvSpPr/>
      </xdr:nvSpPr>
      <xdr:spPr>
        <a:xfrm>
          <a:off x="7648575" y="911066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61</xdr:row>
      <xdr:rowOff>57150</xdr:rowOff>
    </xdr:from>
    <xdr:to>
      <xdr:col>3</xdr:col>
      <xdr:colOff>1914525</xdr:colOff>
      <xdr:row>61</xdr:row>
      <xdr:rowOff>114300</xdr:rowOff>
    </xdr:to>
    <xdr:sp macro="" textlink="">
      <xdr:nvSpPr>
        <xdr:cNvPr id="77" name="Rectangle 35">
          <a:hlinkClick xmlns:r="http://schemas.openxmlformats.org/officeDocument/2006/relationships" r:id="rId2"/>
          <a:extLst>
            <a:ext uri="{FF2B5EF4-FFF2-40B4-BE49-F238E27FC236}">
              <a16:creationId xmlns:a16="http://schemas.microsoft.com/office/drawing/2014/main" id="{C3A4C7E1-B8A8-481D-902A-10E3D08D56EB}"/>
            </a:ext>
          </a:extLst>
        </xdr:cNvPr>
        <xdr:cNvSpPr/>
      </xdr:nvSpPr>
      <xdr:spPr>
        <a:xfrm>
          <a:off x="7324725" y="923829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87</xdr:row>
      <xdr:rowOff>2486025</xdr:rowOff>
    </xdr:from>
    <xdr:to>
      <xdr:col>3</xdr:col>
      <xdr:colOff>1838325</xdr:colOff>
      <xdr:row>87</xdr:row>
      <xdr:rowOff>2543175</xdr:rowOff>
    </xdr:to>
    <xdr:sp macro="" textlink="">
      <xdr:nvSpPr>
        <xdr:cNvPr id="79" name="Rectangle 36">
          <a:hlinkClick xmlns:r="http://schemas.openxmlformats.org/officeDocument/2006/relationships" r:id="rId2"/>
          <a:extLst>
            <a:ext uri="{FF2B5EF4-FFF2-40B4-BE49-F238E27FC236}">
              <a16:creationId xmlns:a16="http://schemas.microsoft.com/office/drawing/2014/main" id="{31BFF677-9A2E-4006-A75C-71CD765FF956}"/>
            </a:ext>
          </a:extLst>
        </xdr:cNvPr>
        <xdr:cNvSpPr/>
      </xdr:nvSpPr>
      <xdr:spPr>
        <a:xfrm>
          <a:off x="7248525" y="13483590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89</xdr:row>
      <xdr:rowOff>1209675</xdr:rowOff>
    </xdr:from>
    <xdr:to>
      <xdr:col>3</xdr:col>
      <xdr:colOff>1876425</xdr:colOff>
      <xdr:row>89</xdr:row>
      <xdr:rowOff>1266825</xdr:rowOff>
    </xdr:to>
    <xdr:sp macro="" textlink="">
      <xdr:nvSpPr>
        <xdr:cNvPr id="81" name="Rectangle 37">
          <a:hlinkClick xmlns:r="http://schemas.openxmlformats.org/officeDocument/2006/relationships" r:id="rId2"/>
          <a:extLst>
            <a:ext uri="{FF2B5EF4-FFF2-40B4-BE49-F238E27FC236}">
              <a16:creationId xmlns:a16="http://schemas.microsoft.com/office/drawing/2014/main" id="{64F8BCF8-6B1E-48E6-A406-C6BFD720BC2B}"/>
            </a:ext>
          </a:extLst>
        </xdr:cNvPr>
        <xdr:cNvSpPr/>
      </xdr:nvSpPr>
      <xdr:spPr>
        <a:xfrm>
          <a:off x="7286625" y="1367218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295275</xdr:colOff>
      <xdr:row>93</xdr:row>
      <xdr:rowOff>57150</xdr:rowOff>
    </xdr:from>
    <xdr:to>
      <xdr:col>3</xdr:col>
      <xdr:colOff>2076450</xdr:colOff>
      <xdr:row>93</xdr:row>
      <xdr:rowOff>114300</xdr:rowOff>
    </xdr:to>
    <xdr:sp macro="" textlink="">
      <xdr:nvSpPr>
        <xdr:cNvPr id="83" name="Rectangle 38">
          <a:hlinkClick xmlns:r="http://schemas.openxmlformats.org/officeDocument/2006/relationships" r:id="rId2"/>
          <a:extLst>
            <a:ext uri="{FF2B5EF4-FFF2-40B4-BE49-F238E27FC236}">
              <a16:creationId xmlns:a16="http://schemas.microsoft.com/office/drawing/2014/main" id="{79798099-FF63-492B-A3B3-238F18AEF822}"/>
            </a:ext>
          </a:extLst>
        </xdr:cNvPr>
        <xdr:cNvSpPr/>
      </xdr:nvSpPr>
      <xdr:spPr>
        <a:xfrm>
          <a:off x="7486650" y="1413986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523875</xdr:colOff>
      <xdr:row>95</xdr:row>
      <xdr:rowOff>66675</xdr:rowOff>
    </xdr:from>
    <xdr:to>
      <xdr:col>3</xdr:col>
      <xdr:colOff>2305050</xdr:colOff>
      <xdr:row>95</xdr:row>
      <xdr:rowOff>123825</xdr:rowOff>
    </xdr:to>
    <xdr:sp macro="" textlink="">
      <xdr:nvSpPr>
        <xdr:cNvPr id="85" name="Rectangle 39">
          <a:hlinkClick xmlns:r="http://schemas.openxmlformats.org/officeDocument/2006/relationships" r:id="rId2"/>
          <a:extLst>
            <a:ext uri="{FF2B5EF4-FFF2-40B4-BE49-F238E27FC236}">
              <a16:creationId xmlns:a16="http://schemas.microsoft.com/office/drawing/2014/main" id="{47FF3A9E-FD03-4AC6-99AD-1D2D485FF393}"/>
            </a:ext>
          </a:extLst>
        </xdr:cNvPr>
        <xdr:cNvSpPr/>
      </xdr:nvSpPr>
      <xdr:spPr>
        <a:xfrm>
          <a:off x="7715250" y="1445418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1952625</xdr:colOff>
      <xdr:row>100</xdr:row>
      <xdr:rowOff>57150</xdr:rowOff>
    </xdr:from>
    <xdr:to>
      <xdr:col>3</xdr:col>
      <xdr:colOff>3733800</xdr:colOff>
      <xdr:row>100</xdr:row>
      <xdr:rowOff>114300</xdr:rowOff>
    </xdr:to>
    <xdr:sp macro="" textlink="">
      <xdr:nvSpPr>
        <xdr:cNvPr id="87" name="Rectangle 40">
          <a:hlinkClick xmlns:r="http://schemas.openxmlformats.org/officeDocument/2006/relationships" r:id="rId2"/>
          <a:extLst>
            <a:ext uri="{FF2B5EF4-FFF2-40B4-BE49-F238E27FC236}">
              <a16:creationId xmlns:a16="http://schemas.microsoft.com/office/drawing/2014/main" id="{3466631B-29D0-497E-88C9-2E5927B3F27B}"/>
            </a:ext>
          </a:extLst>
        </xdr:cNvPr>
        <xdr:cNvSpPr/>
      </xdr:nvSpPr>
      <xdr:spPr>
        <a:xfrm>
          <a:off x="9144000" y="1519618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101</xdr:row>
      <xdr:rowOff>4114800</xdr:rowOff>
    </xdr:from>
    <xdr:to>
      <xdr:col>3</xdr:col>
      <xdr:colOff>1885950</xdr:colOff>
      <xdr:row>101</xdr:row>
      <xdr:rowOff>4171950</xdr:rowOff>
    </xdr:to>
    <xdr:sp macro="" textlink="">
      <xdr:nvSpPr>
        <xdr:cNvPr id="90" name="Rectangle 41">
          <a:hlinkClick xmlns:r="http://schemas.openxmlformats.org/officeDocument/2006/relationships" r:id="rId2"/>
          <a:extLst>
            <a:ext uri="{FF2B5EF4-FFF2-40B4-BE49-F238E27FC236}">
              <a16:creationId xmlns:a16="http://schemas.microsoft.com/office/drawing/2014/main" id="{F6E52275-100F-4C21-ADA7-6E0FC63EFEF7}"/>
            </a:ext>
          </a:extLst>
        </xdr:cNvPr>
        <xdr:cNvSpPr/>
      </xdr:nvSpPr>
      <xdr:spPr>
        <a:xfrm>
          <a:off x="7296150" y="1591151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2352675</xdr:colOff>
      <xdr:row>106</xdr:row>
      <xdr:rowOff>66675</xdr:rowOff>
    </xdr:from>
    <xdr:to>
      <xdr:col>3</xdr:col>
      <xdr:colOff>4133850</xdr:colOff>
      <xdr:row>106</xdr:row>
      <xdr:rowOff>123825</xdr:rowOff>
    </xdr:to>
    <xdr:sp macro="" textlink="">
      <xdr:nvSpPr>
        <xdr:cNvPr id="92" name="Rectangle 42">
          <a:hlinkClick xmlns:r="http://schemas.openxmlformats.org/officeDocument/2006/relationships" r:id="rId2"/>
          <a:extLst>
            <a:ext uri="{FF2B5EF4-FFF2-40B4-BE49-F238E27FC236}">
              <a16:creationId xmlns:a16="http://schemas.microsoft.com/office/drawing/2014/main" id="{364079D0-05C5-48BF-9EDD-842308430F48}"/>
            </a:ext>
          </a:extLst>
        </xdr:cNvPr>
        <xdr:cNvSpPr/>
      </xdr:nvSpPr>
      <xdr:spPr>
        <a:xfrm>
          <a:off x="9544050" y="1672780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122</xdr:row>
      <xdr:rowOff>219075</xdr:rowOff>
    </xdr:from>
    <xdr:to>
      <xdr:col>3</xdr:col>
      <xdr:colOff>1895475</xdr:colOff>
      <xdr:row>122</xdr:row>
      <xdr:rowOff>276225</xdr:rowOff>
    </xdr:to>
    <xdr:sp macro="" textlink="">
      <xdr:nvSpPr>
        <xdr:cNvPr id="94" name="Rectangle 43">
          <a:hlinkClick xmlns:r="http://schemas.openxmlformats.org/officeDocument/2006/relationships" r:id="rId2"/>
          <a:extLst>
            <a:ext uri="{FF2B5EF4-FFF2-40B4-BE49-F238E27FC236}">
              <a16:creationId xmlns:a16="http://schemas.microsoft.com/office/drawing/2014/main" id="{4F055468-B215-4E24-83A5-2C153B36BD37}"/>
            </a:ext>
          </a:extLst>
        </xdr:cNvPr>
        <xdr:cNvSpPr/>
      </xdr:nvSpPr>
      <xdr:spPr>
        <a:xfrm>
          <a:off x="7305675" y="1935670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123</xdr:row>
      <xdr:rowOff>219075</xdr:rowOff>
    </xdr:from>
    <xdr:to>
      <xdr:col>3</xdr:col>
      <xdr:colOff>1828800</xdr:colOff>
      <xdr:row>123</xdr:row>
      <xdr:rowOff>276225</xdr:rowOff>
    </xdr:to>
    <xdr:sp macro="" textlink="">
      <xdr:nvSpPr>
        <xdr:cNvPr id="96" name="Rectangle 44">
          <a:hlinkClick xmlns:r="http://schemas.openxmlformats.org/officeDocument/2006/relationships" r:id="rId2"/>
          <a:extLst>
            <a:ext uri="{FF2B5EF4-FFF2-40B4-BE49-F238E27FC236}">
              <a16:creationId xmlns:a16="http://schemas.microsoft.com/office/drawing/2014/main" id="{D537C98A-48C5-44FB-A846-96BD8D92D358}"/>
            </a:ext>
          </a:extLst>
        </xdr:cNvPr>
        <xdr:cNvSpPr/>
      </xdr:nvSpPr>
      <xdr:spPr>
        <a:xfrm>
          <a:off x="7239000" y="19602450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138</xdr:row>
      <xdr:rowOff>228600</xdr:rowOff>
    </xdr:from>
    <xdr:to>
      <xdr:col>3</xdr:col>
      <xdr:colOff>1895475</xdr:colOff>
      <xdr:row>138</xdr:row>
      <xdr:rowOff>285750</xdr:rowOff>
    </xdr:to>
    <xdr:sp macro="" textlink="">
      <xdr:nvSpPr>
        <xdr:cNvPr id="98" name="Rectangle 45">
          <a:hlinkClick xmlns:r="http://schemas.openxmlformats.org/officeDocument/2006/relationships" r:id="rId2"/>
          <a:extLst>
            <a:ext uri="{FF2B5EF4-FFF2-40B4-BE49-F238E27FC236}">
              <a16:creationId xmlns:a16="http://schemas.microsoft.com/office/drawing/2014/main" id="{1C4910C4-0599-4CC2-876F-90A707A84601}"/>
            </a:ext>
          </a:extLst>
        </xdr:cNvPr>
        <xdr:cNvSpPr/>
      </xdr:nvSpPr>
      <xdr:spPr>
        <a:xfrm>
          <a:off x="7305675" y="2214562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139</xdr:row>
      <xdr:rowOff>219075</xdr:rowOff>
    </xdr:from>
    <xdr:to>
      <xdr:col>3</xdr:col>
      <xdr:colOff>1895475</xdr:colOff>
      <xdr:row>139</xdr:row>
      <xdr:rowOff>276225</xdr:rowOff>
    </xdr:to>
    <xdr:sp macro="" textlink="">
      <xdr:nvSpPr>
        <xdr:cNvPr id="100" name="Rectangle 46">
          <a:hlinkClick xmlns:r="http://schemas.openxmlformats.org/officeDocument/2006/relationships" r:id="rId2"/>
          <a:extLst>
            <a:ext uri="{FF2B5EF4-FFF2-40B4-BE49-F238E27FC236}">
              <a16:creationId xmlns:a16="http://schemas.microsoft.com/office/drawing/2014/main" id="{80E7ADC8-3521-400D-BB88-A0326D6ED75B}"/>
            </a:ext>
          </a:extLst>
        </xdr:cNvPr>
        <xdr:cNvSpPr/>
      </xdr:nvSpPr>
      <xdr:spPr>
        <a:xfrm>
          <a:off x="7305675" y="2222563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140</xdr:row>
      <xdr:rowOff>209550</xdr:rowOff>
    </xdr:from>
    <xdr:to>
      <xdr:col>3</xdr:col>
      <xdr:colOff>1838325</xdr:colOff>
      <xdr:row>140</xdr:row>
      <xdr:rowOff>266700</xdr:rowOff>
    </xdr:to>
    <xdr:sp macro="" textlink="">
      <xdr:nvSpPr>
        <xdr:cNvPr id="102" name="Rectangle 47">
          <a:hlinkClick xmlns:r="http://schemas.openxmlformats.org/officeDocument/2006/relationships" r:id="rId2"/>
          <a:extLst>
            <a:ext uri="{FF2B5EF4-FFF2-40B4-BE49-F238E27FC236}">
              <a16:creationId xmlns:a16="http://schemas.microsoft.com/office/drawing/2014/main" id="{1040C9F9-B91B-4D06-A2ED-73EE31D7B71A}"/>
            </a:ext>
          </a:extLst>
        </xdr:cNvPr>
        <xdr:cNvSpPr/>
      </xdr:nvSpPr>
      <xdr:spPr>
        <a:xfrm>
          <a:off x="7248525" y="2235231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219075</xdr:colOff>
      <xdr:row>43</xdr:row>
      <xdr:rowOff>66675</xdr:rowOff>
    </xdr:from>
    <xdr:to>
      <xdr:col>3</xdr:col>
      <xdr:colOff>2000250</xdr:colOff>
      <xdr:row>43</xdr:row>
      <xdr:rowOff>123825</xdr:rowOff>
    </xdr:to>
    <xdr:sp macro="" textlink="">
      <xdr:nvSpPr>
        <xdr:cNvPr id="112" name="Rectangle 52">
          <a:hlinkClick xmlns:r="http://schemas.openxmlformats.org/officeDocument/2006/relationships" r:id="rId2"/>
          <a:extLst>
            <a:ext uri="{FF2B5EF4-FFF2-40B4-BE49-F238E27FC236}">
              <a16:creationId xmlns:a16="http://schemas.microsoft.com/office/drawing/2014/main" id="{D05127AD-AB6D-48D7-AB04-8E2258BCE0F1}"/>
            </a:ext>
          </a:extLst>
        </xdr:cNvPr>
        <xdr:cNvSpPr/>
      </xdr:nvSpPr>
      <xdr:spPr>
        <a:xfrm>
          <a:off x="7410450" y="660082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xdr:colOff>
      <xdr:row>23</xdr:row>
      <xdr:rowOff>209550</xdr:rowOff>
    </xdr:from>
    <xdr:to>
      <xdr:col>3</xdr:col>
      <xdr:colOff>1609725</xdr:colOff>
      <xdr:row>23</xdr:row>
      <xdr:rowOff>266700</xdr:rowOff>
    </xdr:to>
    <xdr:sp macro="" textlink="">
      <xdr:nvSpPr>
        <xdr:cNvPr id="116" name="Rectangle 53">
          <a:hlinkClick xmlns:r="http://schemas.openxmlformats.org/officeDocument/2006/relationships" r:id="rId2"/>
          <a:extLst>
            <a:ext uri="{FF2B5EF4-FFF2-40B4-BE49-F238E27FC236}">
              <a16:creationId xmlns:a16="http://schemas.microsoft.com/office/drawing/2014/main" id="{D362CFD0-2A14-4762-0AD5-BC1C8E98ADF5}"/>
            </a:ext>
          </a:extLst>
        </xdr:cNvPr>
        <xdr:cNvSpPr/>
      </xdr:nvSpPr>
      <xdr:spPr>
        <a:xfrm>
          <a:off x="7229475" y="2316480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1114425</xdr:colOff>
      <xdr:row>30</xdr:row>
      <xdr:rowOff>1038225</xdr:rowOff>
    </xdr:from>
    <xdr:to>
      <xdr:col>3</xdr:col>
      <xdr:colOff>2686050</xdr:colOff>
      <xdr:row>30</xdr:row>
      <xdr:rowOff>1095375</xdr:rowOff>
    </xdr:to>
    <xdr:sp macro="" textlink="">
      <xdr:nvSpPr>
        <xdr:cNvPr id="118" name="Rectangle 54">
          <a:hlinkClick xmlns:r="http://schemas.openxmlformats.org/officeDocument/2006/relationships" r:id="rId2"/>
          <a:extLst>
            <a:ext uri="{FF2B5EF4-FFF2-40B4-BE49-F238E27FC236}">
              <a16:creationId xmlns:a16="http://schemas.microsoft.com/office/drawing/2014/main" id="{082C4DB1-6609-4A71-9547-EA24ABEC8929}"/>
            </a:ext>
          </a:extLst>
        </xdr:cNvPr>
        <xdr:cNvSpPr/>
      </xdr:nvSpPr>
      <xdr:spPr>
        <a:xfrm>
          <a:off x="8305800" y="4175760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762000</xdr:colOff>
      <xdr:row>33</xdr:row>
      <xdr:rowOff>209550</xdr:rowOff>
    </xdr:from>
    <xdr:to>
      <xdr:col>3</xdr:col>
      <xdr:colOff>2333625</xdr:colOff>
      <xdr:row>33</xdr:row>
      <xdr:rowOff>266700</xdr:rowOff>
    </xdr:to>
    <xdr:sp macro="" textlink="">
      <xdr:nvSpPr>
        <xdr:cNvPr id="120" name="Rectangle 55">
          <a:hlinkClick xmlns:r="http://schemas.openxmlformats.org/officeDocument/2006/relationships" r:id="rId2"/>
          <a:extLst>
            <a:ext uri="{FF2B5EF4-FFF2-40B4-BE49-F238E27FC236}">
              <a16:creationId xmlns:a16="http://schemas.microsoft.com/office/drawing/2014/main" id="{579E037E-D55F-4906-8ECB-72A28F17DF31}"/>
            </a:ext>
          </a:extLst>
        </xdr:cNvPr>
        <xdr:cNvSpPr/>
      </xdr:nvSpPr>
      <xdr:spPr>
        <a:xfrm>
          <a:off x="7953375" y="4659630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40</xdr:row>
      <xdr:rowOff>1019175</xdr:rowOff>
    </xdr:from>
    <xdr:to>
      <xdr:col>3</xdr:col>
      <xdr:colOff>1571625</xdr:colOff>
      <xdr:row>40</xdr:row>
      <xdr:rowOff>1076325</xdr:rowOff>
    </xdr:to>
    <xdr:sp macro="" textlink="">
      <xdr:nvSpPr>
        <xdr:cNvPr id="122" name="Rectangle 56">
          <a:hlinkClick xmlns:r="http://schemas.openxmlformats.org/officeDocument/2006/relationships" r:id="rId2"/>
          <a:extLst>
            <a:ext uri="{FF2B5EF4-FFF2-40B4-BE49-F238E27FC236}">
              <a16:creationId xmlns:a16="http://schemas.microsoft.com/office/drawing/2014/main" id="{14C8BC26-1DBB-4D80-BACF-AE313669CEDB}"/>
            </a:ext>
          </a:extLst>
        </xdr:cNvPr>
        <xdr:cNvSpPr/>
      </xdr:nvSpPr>
      <xdr:spPr>
        <a:xfrm>
          <a:off x="7191375" y="5840730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1495425</xdr:colOff>
      <xdr:row>42</xdr:row>
      <xdr:rowOff>371475</xdr:rowOff>
    </xdr:from>
    <xdr:to>
      <xdr:col>3</xdr:col>
      <xdr:colOff>3067050</xdr:colOff>
      <xdr:row>42</xdr:row>
      <xdr:rowOff>428625</xdr:rowOff>
    </xdr:to>
    <xdr:sp macro="" textlink="">
      <xdr:nvSpPr>
        <xdr:cNvPr id="124" name="Rectangle 57">
          <a:hlinkClick xmlns:r="http://schemas.openxmlformats.org/officeDocument/2006/relationships" r:id="rId2"/>
          <a:extLst>
            <a:ext uri="{FF2B5EF4-FFF2-40B4-BE49-F238E27FC236}">
              <a16:creationId xmlns:a16="http://schemas.microsoft.com/office/drawing/2014/main" id="{1CE72F7F-4DE3-41E7-AB0C-DDC4BD0395BE}"/>
            </a:ext>
          </a:extLst>
        </xdr:cNvPr>
        <xdr:cNvSpPr/>
      </xdr:nvSpPr>
      <xdr:spPr>
        <a:xfrm>
          <a:off x="8686800" y="6366510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1581150</xdr:colOff>
      <xdr:row>43</xdr:row>
      <xdr:rowOff>390525</xdr:rowOff>
    </xdr:from>
    <xdr:to>
      <xdr:col>3</xdr:col>
      <xdr:colOff>3152775</xdr:colOff>
      <xdr:row>43</xdr:row>
      <xdr:rowOff>447675</xdr:rowOff>
    </xdr:to>
    <xdr:sp macro="" textlink="">
      <xdr:nvSpPr>
        <xdr:cNvPr id="126" name="Rectangle 58">
          <a:hlinkClick xmlns:r="http://schemas.openxmlformats.org/officeDocument/2006/relationships" r:id="rId2"/>
          <a:extLst>
            <a:ext uri="{FF2B5EF4-FFF2-40B4-BE49-F238E27FC236}">
              <a16:creationId xmlns:a16="http://schemas.microsoft.com/office/drawing/2014/main" id="{FCC401FB-C1DF-4D8C-B3E4-5B8731B7287F}"/>
            </a:ext>
          </a:extLst>
        </xdr:cNvPr>
        <xdr:cNvSpPr/>
      </xdr:nvSpPr>
      <xdr:spPr>
        <a:xfrm>
          <a:off x="8772525" y="6633210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56</xdr:row>
      <xdr:rowOff>1038225</xdr:rowOff>
    </xdr:from>
    <xdr:to>
      <xdr:col>3</xdr:col>
      <xdr:colOff>1628775</xdr:colOff>
      <xdr:row>56</xdr:row>
      <xdr:rowOff>1095375</xdr:rowOff>
    </xdr:to>
    <xdr:sp macro="" textlink="">
      <xdr:nvSpPr>
        <xdr:cNvPr id="128" name="Rectangle 59">
          <a:hlinkClick xmlns:r="http://schemas.openxmlformats.org/officeDocument/2006/relationships" r:id="rId2"/>
          <a:extLst>
            <a:ext uri="{FF2B5EF4-FFF2-40B4-BE49-F238E27FC236}">
              <a16:creationId xmlns:a16="http://schemas.microsoft.com/office/drawing/2014/main" id="{F1952933-9FA2-4E14-9F91-8A45BBC5D0CB}"/>
            </a:ext>
          </a:extLst>
        </xdr:cNvPr>
        <xdr:cNvSpPr/>
      </xdr:nvSpPr>
      <xdr:spPr>
        <a:xfrm>
          <a:off x="7248525" y="8408670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2752726</xdr:colOff>
      <xdr:row>61</xdr:row>
      <xdr:rowOff>238125</xdr:rowOff>
    </xdr:from>
    <xdr:to>
      <xdr:col>3</xdr:col>
      <xdr:colOff>3857626</xdr:colOff>
      <xdr:row>61</xdr:row>
      <xdr:rowOff>314325</xdr:rowOff>
    </xdr:to>
    <xdr:sp macro="" textlink="">
      <xdr:nvSpPr>
        <xdr:cNvPr id="131" name="Rectangle 60">
          <a:hlinkClick xmlns:r="http://schemas.openxmlformats.org/officeDocument/2006/relationships" r:id="rId2"/>
          <a:extLst>
            <a:ext uri="{FF2B5EF4-FFF2-40B4-BE49-F238E27FC236}">
              <a16:creationId xmlns:a16="http://schemas.microsoft.com/office/drawing/2014/main" id="{F22F7494-0A98-4F65-8386-C6B1407402CF}"/>
            </a:ext>
          </a:extLst>
        </xdr:cNvPr>
        <xdr:cNvSpPr/>
      </xdr:nvSpPr>
      <xdr:spPr>
        <a:xfrm>
          <a:off x="9944101" y="92563950"/>
          <a:ext cx="11049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87</xdr:row>
      <xdr:rowOff>2838450</xdr:rowOff>
    </xdr:from>
    <xdr:to>
      <xdr:col>3</xdr:col>
      <xdr:colOff>1600200</xdr:colOff>
      <xdr:row>87</xdr:row>
      <xdr:rowOff>2895600</xdr:rowOff>
    </xdr:to>
    <xdr:sp macro="" textlink="">
      <xdr:nvSpPr>
        <xdr:cNvPr id="133" name="Rectangle 61">
          <a:hlinkClick xmlns:r="http://schemas.openxmlformats.org/officeDocument/2006/relationships" r:id="rId2"/>
          <a:extLst>
            <a:ext uri="{FF2B5EF4-FFF2-40B4-BE49-F238E27FC236}">
              <a16:creationId xmlns:a16="http://schemas.microsoft.com/office/drawing/2014/main" id="{B3AA53D3-AF66-42B4-AF88-C8E6C72078D1}"/>
            </a:ext>
          </a:extLst>
        </xdr:cNvPr>
        <xdr:cNvSpPr/>
      </xdr:nvSpPr>
      <xdr:spPr>
        <a:xfrm>
          <a:off x="7219950" y="135188325"/>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xdr:colOff>
      <xdr:row>89</xdr:row>
      <xdr:rowOff>1552575</xdr:rowOff>
    </xdr:from>
    <xdr:to>
      <xdr:col>3</xdr:col>
      <xdr:colOff>1590675</xdr:colOff>
      <xdr:row>89</xdr:row>
      <xdr:rowOff>1609725</xdr:rowOff>
    </xdr:to>
    <xdr:sp macro="" textlink="">
      <xdr:nvSpPr>
        <xdr:cNvPr id="135" name="Rectangle 62">
          <a:hlinkClick xmlns:r="http://schemas.openxmlformats.org/officeDocument/2006/relationships" r:id="rId2"/>
          <a:extLst>
            <a:ext uri="{FF2B5EF4-FFF2-40B4-BE49-F238E27FC236}">
              <a16:creationId xmlns:a16="http://schemas.microsoft.com/office/drawing/2014/main" id="{D794B64B-14A3-4C18-9EF7-8DE64D8524F8}"/>
            </a:ext>
          </a:extLst>
        </xdr:cNvPr>
        <xdr:cNvSpPr/>
      </xdr:nvSpPr>
      <xdr:spPr>
        <a:xfrm>
          <a:off x="7210425" y="13706475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2543175</xdr:colOff>
      <xdr:row>153</xdr:row>
      <xdr:rowOff>2171700</xdr:rowOff>
    </xdr:from>
    <xdr:to>
      <xdr:col>3</xdr:col>
      <xdr:colOff>4114800</xdr:colOff>
      <xdr:row>153</xdr:row>
      <xdr:rowOff>2228850</xdr:rowOff>
    </xdr:to>
    <xdr:sp macro="" textlink="">
      <xdr:nvSpPr>
        <xdr:cNvPr id="137" name="Rectangle 63">
          <a:hlinkClick xmlns:r="http://schemas.openxmlformats.org/officeDocument/2006/relationships" r:id="rId2"/>
          <a:extLst>
            <a:ext uri="{FF2B5EF4-FFF2-40B4-BE49-F238E27FC236}">
              <a16:creationId xmlns:a16="http://schemas.microsoft.com/office/drawing/2014/main" id="{7DF19A5D-6903-4DC4-8954-13D84912C2CC}"/>
            </a:ext>
          </a:extLst>
        </xdr:cNvPr>
        <xdr:cNvSpPr/>
      </xdr:nvSpPr>
      <xdr:spPr>
        <a:xfrm>
          <a:off x="9734550" y="248164350"/>
          <a:ext cx="15716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714375</xdr:colOff>
      <xdr:row>35</xdr:row>
      <xdr:rowOff>238125</xdr:rowOff>
    </xdr:from>
    <xdr:to>
      <xdr:col>3</xdr:col>
      <xdr:colOff>3781425</xdr:colOff>
      <xdr:row>35</xdr:row>
      <xdr:rowOff>283844</xdr:rowOff>
    </xdr:to>
    <xdr:sp macro="" textlink="">
      <xdr:nvSpPr>
        <xdr:cNvPr id="141" name="Rectangle 64">
          <a:hlinkClick xmlns:r="http://schemas.openxmlformats.org/officeDocument/2006/relationships" r:id="rId3"/>
          <a:extLst>
            <a:ext uri="{FF2B5EF4-FFF2-40B4-BE49-F238E27FC236}">
              <a16:creationId xmlns:a16="http://schemas.microsoft.com/office/drawing/2014/main" id="{6A3EE34E-288B-D2DB-0947-3EFA57DCF0B9}"/>
            </a:ext>
          </a:extLst>
        </xdr:cNvPr>
        <xdr:cNvSpPr/>
      </xdr:nvSpPr>
      <xdr:spPr>
        <a:xfrm>
          <a:off x="7905750" y="48501300"/>
          <a:ext cx="30670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200025</xdr:colOff>
      <xdr:row>36</xdr:row>
      <xdr:rowOff>695325</xdr:rowOff>
    </xdr:from>
    <xdr:to>
      <xdr:col>3</xdr:col>
      <xdr:colOff>1685925</xdr:colOff>
      <xdr:row>36</xdr:row>
      <xdr:rowOff>741044</xdr:rowOff>
    </xdr:to>
    <xdr:sp macro="" textlink="">
      <xdr:nvSpPr>
        <xdr:cNvPr id="143" name="Rectangle 65">
          <a:hlinkClick xmlns:r="http://schemas.openxmlformats.org/officeDocument/2006/relationships" r:id="rId1"/>
          <a:extLst>
            <a:ext uri="{FF2B5EF4-FFF2-40B4-BE49-F238E27FC236}">
              <a16:creationId xmlns:a16="http://schemas.microsoft.com/office/drawing/2014/main" id="{9AE23339-6FE3-4928-9385-6ABA0948EC78}"/>
            </a:ext>
          </a:extLst>
        </xdr:cNvPr>
        <xdr:cNvSpPr/>
      </xdr:nvSpPr>
      <xdr:spPr>
        <a:xfrm>
          <a:off x="7391400" y="5059680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2743200</xdr:colOff>
      <xdr:row>40</xdr:row>
      <xdr:rowOff>219075</xdr:rowOff>
    </xdr:from>
    <xdr:to>
      <xdr:col>3</xdr:col>
      <xdr:colOff>3829050</xdr:colOff>
      <xdr:row>40</xdr:row>
      <xdr:rowOff>264794</xdr:rowOff>
    </xdr:to>
    <xdr:sp macro="" textlink="">
      <xdr:nvSpPr>
        <xdr:cNvPr id="147" name="Rectangle 66">
          <a:hlinkClick xmlns:r="http://schemas.openxmlformats.org/officeDocument/2006/relationships" r:id="rId4"/>
          <a:extLst>
            <a:ext uri="{FF2B5EF4-FFF2-40B4-BE49-F238E27FC236}">
              <a16:creationId xmlns:a16="http://schemas.microsoft.com/office/drawing/2014/main" id="{F214877A-9846-2B03-A2D6-7726F333CD74}"/>
            </a:ext>
          </a:extLst>
        </xdr:cNvPr>
        <xdr:cNvSpPr/>
      </xdr:nvSpPr>
      <xdr:spPr>
        <a:xfrm>
          <a:off x="9934575" y="57607200"/>
          <a:ext cx="1085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1838325</xdr:colOff>
      <xdr:row>42</xdr:row>
      <xdr:rowOff>561975</xdr:rowOff>
    </xdr:from>
    <xdr:to>
      <xdr:col>3</xdr:col>
      <xdr:colOff>2924175</xdr:colOff>
      <xdr:row>42</xdr:row>
      <xdr:rowOff>607694</xdr:rowOff>
    </xdr:to>
    <xdr:sp macro="" textlink="">
      <xdr:nvSpPr>
        <xdr:cNvPr id="149" name="Rectangle 67">
          <a:hlinkClick xmlns:r="http://schemas.openxmlformats.org/officeDocument/2006/relationships" r:id="rId4"/>
          <a:extLst>
            <a:ext uri="{FF2B5EF4-FFF2-40B4-BE49-F238E27FC236}">
              <a16:creationId xmlns:a16="http://schemas.microsoft.com/office/drawing/2014/main" id="{A32AB0B2-4E2B-46FD-BAE2-628BD3F570B4}"/>
            </a:ext>
          </a:extLst>
        </xdr:cNvPr>
        <xdr:cNvSpPr/>
      </xdr:nvSpPr>
      <xdr:spPr>
        <a:xfrm>
          <a:off x="9029700" y="63855600"/>
          <a:ext cx="1085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2238375</xdr:colOff>
      <xdr:row>85</xdr:row>
      <xdr:rowOff>1543050</xdr:rowOff>
    </xdr:from>
    <xdr:to>
      <xdr:col>3</xdr:col>
      <xdr:colOff>3324225</xdr:colOff>
      <xdr:row>85</xdr:row>
      <xdr:rowOff>1588769</xdr:rowOff>
    </xdr:to>
    <xdr:sp macro="" textlink="">
      <xdr:nvSpPr>
        <xdr:cNvPr id="151" name="Rectangle 68">
          <a:hlinkClick xmlns:r="http://schemas.openxmlformats.org/officeDocument/2006/relationships" r:id="rId4"/>
          <a:extLst>
            <a:ext uri="{FF2B5EF4-FFF2-40B4-BE49-F238E27FC236}">
              <a16:creationId xmlns:a16="http://schemas.microsoft.com/office/drawing/2014/main" id="{3F966D61-D277-429F-B675-2212B3F8BF21}"/>
            </a:ext>
          </a:extLst>
        </xdr:cNvPr>
        <xdr:cNvSpPr/>
      </xdr:nvSpPr>
      <xdr:spPr>
        <a:xfrm>
          <a:off x="9429750" y="132092700"/>
          <a:ext cx="1085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1819275</xdr:colOff>
      <xdr:row>89</xdr:row>
      <xdr:rowOff>1352550</xdr:rowOff>
    </xdr:from>
    <xdr:to>
      <xdr:col>3</xdr:col>
      <xdr:colOff>2905125</xdr:colOff>
      <xdr:row>89</xdr:row>
      <xdr:rowOff>1398269</xdr:rowOff>
    </xdr:to>
    <xdr:sp macro="" textlink="">
      <xdr:nvSpPr>
        <xdr:cNvPr id="153" name="Rectangle 69">
          <a:hlinkClick xmlns:r="http://schemas.openxmlformats.org/officeDocument/2006/relationships" r:id="rId4"/>
          <a:extLst>
            <a:ext uri="{FF2B5EF4-FFF2-40B4-BE49-F238E27FC236}">
              <a16:creationId xmlns:a16="http://schemas.microsoft.com/office/drawing/2014/main" id="{3497D160-562A-491C-BD98-47719988894B}"/>
            </a:ext>
          </a:extLst>
        </xdr:cNvPr>
        <xdr:cNvSpPr/>
      </xdr:nvSpPr>
      <xdr:spPr>
        <a:xfrm>
          <a:off x="9010650" y="136864725"/>
          <a:ext cx="1085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1914525</xdr:colOff>
      <xdr:row>93</xdr:row>
      <xdr:rowOff>228600</xdr:rowOff>
    </xdr:from>
    <xdr:to>
      <xdr:col>3</xdr:col>
      <xdr:colOff>3000375</xdr:colOff>
      <xdr:row>93</xdr:row>
      <xdr:rowOff>274319</xdr:rowOff>
    </xdr:to>
    <xdr:sp macro="" textlink="">
      <xdr:nvSpPr>
        <xdr:cNvPr id="155" name="Rectangle 70">
          <a:hlinkClick xmlns:r="http://schemas.openxmlformats.org/officeDocument/2006/relationships" r:id="rId4"/>
          <a:extLst>
            <a:ext uri="{FF2B5EF4-FFF2-40B4-BE49-F238E27FC236}">
              <a16:creationId xmlns:a16="http://schemas.microsoft.com/office/drawing/2014/main" id="{C9704A33-63E6-4FCB-96DA-77D41151F185}"/>
            </a:ext>
          </a:extLst>
        </xdr:cNvPr>
        <xdr:cNvSpPr/>
      </xdr:nvSpPr>
      <xdr:spPr>
        <a:xfrm>
          <a:off x="9105900" y="141570075"/>
          <a:ext cx="1085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2562225</xdr:colOff>
      <xdr:row>95</xdr:row>
      <xdr:rowOff>371475</xdr:rowOff>
    </xdr:from>
    <xdr:to>
      <xdr:col>3</xdr:col>
      <xdr:colOff>3648075</xdr:colOff>
      <xdr:row>95</xdr:row>
      <xdr:rowOff>417194</xdr:rowOff>
    </xdr:to>
    <xdr:sp macro="" textlink="">
      <xdr:nvSpPr>
        <xdr:cNvPr id="157" name="Rectangle 71">
          <a:hlinkClick xmlns:r="http://schemas.openxmlformats.org/officeDocument/2006/relationships" r:id="rId4"/>
          <a:extLst>
            <a:ext uri="{FF2B5EF4-FFF2-40B4-BE49-F238E27FC236}">
              <a16:creationId xmlns:a16="http://schemas.microsoft.com/office/drawing/2014/main" id="{160478D8-5DD7-489A-8DD3-39451FA9DD7A}"/>
            </a:ext>
          </a:extLst>
        </xdr:cNvPr>
        <xdr:cNvSpPr/>
      </xdr:nvSpPr>
      <xdr:spPr>
        <a:xfrm>
          <a:off x="9753600" y="144846675"/>
          <a:ext cx="1085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2457450</xdr:colOff>
      <xdr:row>102</xdr:row>
      <xdr:rowOff>66675</xdr:rowOff>
    </xdr:from>
    <xdr:to>
      <xdr:col>3</xdr:col>
      <xdr:colOff>3543300</xdr:colOff>
      <xdr:row>102</xdr:row>
      <xdr:rowOff>112394</xdr:rowOff>
    </xdr:to>
    <xdr:sp macro="" textlink="">
      <xdr:nvSpPr>
        <xdr:cNvPr id="162" name="Rectangle 72">
          <a:hlinkClick xmlns:r="http://schemas.openxmlformats.org/officeDocument/2006/relationships" r:id="rId4"/>
          <a:extLst>
            <a:ext uri="{FF2B5EF4-FFF2-40B4-BE49-F238E27FC236}">
              <a16:creationId xmlns:a16="http://schemas.microsoft.com/office/drawing/2014/main" id="{FCC8BCF6-158A-46EC-A469-CD8B55ED6CC5}"/>
            </a:ext>
          </a:extLst>
        </xdr:cNvPr>
        <xdr:cNvSpPr/>
      </xdr:nvSpPr>
      <xdr:spPr>
        <a:xfrm>
          <a:off x="9648825" y="159677100"/>
          <a:ext cx="1085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600075</xdr:colOff>
      <xdr:row>40</xdr:row>
      <xdr:rowOff>381000</xdr:rowOff>
    </xdr:from>
    <xdr:to>
      <xdr:col>3</xdr:col>
      <xdr:colOff>1752600</xdr:colOff>
      <xdr:row>40</xdr:row>
      <xdr:rowOff>426719</xdr:rowOff>
    </xdr:to>
    <xdr:sp macro="" textlink="">
      <xdr:nvSpPr>
        <xdr:cNvPr id="166" name="Rectangle 73">
          <a:hlinkClick xmlns:r="http://schemas.openxmlformats.org/officeDocument/2006/relationships" r:id="rId5"/>
          <a:extLst>
            <a:ext uri="{FF2B5EF4-FFF2-40B4-BE49-F238E27FC236}">
              <a16:creationId xmlns:a16="http://schemas.microsoft.com/office/drawing/2014/main" id="{FA20A9D9-29A1-4A58-5F8F-E9A6BE0C40E2}"/>
            </a:ext>
          </a:extLst>
        </xdr:cNvPr>
        <xdr:cNvSpPr/>
      </xdr:nvSpPr>
      <xdr:spPr>
        <a:xfrm>
          <a:off x="7791450" y="57769125"/>
          <a:ext cx="1152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1752600</xdr:colOff>
      <xdr:row>42</xdr:row>
      <xdr:rowOff>238125</xdr:rowOff>
    </xdr:from>
    <xdr:to>
      <xdr:col>3</xdr:col>
      <xdr:colOff>2905125</xdr:colOff>
      <xdr:row>42</xdr:row>
      <xdr:rowOff>283844</xdr:rowOff>
    </xdr:to>
    <xdr:sp macro="" textlink="">
      <xdr:nvSpPr>
        <xdr:cNvPr id="168" name="Rectangle 74">
          <a:hlinkClick xmlns:r="http://schemas.openxmlformats.org/officeDocument/2006/relationships" r:id="rId5"/>
          <a:extLst>
            <a:ext uri="{FF2B5EF4-FFF2-40B4-BE49-F238E27FC236}">
              <a16:creationId xmlns:a16="http://schemas.microsoft.com/office/drawing/2014/main" id="{106FAF19-C209-43C4-863E-EEE56CEF53DE}"/>
            </a:ext>
          </a:extLst>
        </xdr:cNvPr>
        <xdr:cNvSpPr/>
      </xdr:nvSpPr>
      <xdr:spPr>
        <a:xfrm>
          <a:off x="8943975" y="63531750"/>
          <a:ext cx="1152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247650</xdr:colOff>
      <xdr:row>75</xdr:row>
      <xdr:rowOff>66675</xdr:rowOff>
    </xdr:from>
    <xdr:to>
      <xdr:col>3</xdr:col>
      <xdr:colOff>1400175</xdr:colOff>
      <xdr:row>75</xdr:row>
      <xdr:rowOff>112394</xdr:rowOff>
    </xdr:to>
    <xdr:sp macro="" textlink="">
      <xdr:nvSpPr>
        <xdr:cNvPr id="170" name="Rectangle 75">
          <a:hlinkClick xmlns:r="http://schemas.openxmlformats.org/officeDocument/2006/relationships" r:id="rId6"/>
          <a:extLst>
            <a:ext uri="{FF2B5EF4-FFF2-40B4-BE49-F238E27FC236}">
              <a16:creationId xmlns:a16="http://schemas.microsoft.com/office/drawing/2014/main" id="{995526DD-4ADE-4AC5-BC36-FE9D4225A957}"/>
            </a:ext>
          </a:extLst>
        </xdr:cNvPr>
        <xdr:cNvSpPr/>
      </xdr:nvSpPr>
      <xdr:spPr>
        <a:xfrm>
          <a:off x="7439025" y="117919500"/>
          <a:ext cx="1152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xdr:colOff>
      <xdr:row>152</xdr:row>
      <xdr:rowOff>1371600</xdr:rowOff>
    </xdr:from>
    <xdr:to>
      <xdr:col>3</xdr:col>
      <xdr:colOff>1304925</xdr:colOff>
      <xdr:row>152</xdr:row>
      <xdr:rowOff>1417319</xdr:rowOff>
    </xdr:to>
    <xdr:sp macro="" textlink="">
      <xdr:nvSpPr>
        <xdr:cNvPr id="174" name="Rectangle 77">
          <a:hlinkClick xmlns:r="http://schemas.openxmlformats.org/officeDocument/2006/relationships" r:id="rId5"/>
          <a:extLst>
            <a:ext uri="{FF2B5EF4-FFF2-40B4-BE49-F238E27FC236}">
              <a16:creationId xmlns:a16="http://schemas.microsoft.com/office/drawing/2014/main" id="{8589F74B-6757-40D0-99F6-A549E6E645D7}"/>
            </a:ext>
          </a:extLst>
        </xdr:cNvPr>
        <xdr:cNvSpPr/>
      </xdr:nvSpPr>
      <xdr:spPr>
        <a:xfrm>
          <a:off x="7343775" y="245754525"/>
          <a:ext cx="1152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590550</xdr:colOff>
      <xdr:row>40</xdr:row>
      <xdr:rowOff>400050</xdr:rowOff>
    </xdr:from>
    <xdr:to>
      <xdr:col>3</xdr:col>
      <xdr:colOff>1743075</xdr:colOff>
      <xdr:row>40</xdr:row>
      <xdr:rowOff>445769</xdr:rowOff>
    </xdr:to>
    <xdr:sp macro="" textlink="">
      <xdr:nvSpPr>
        <xdr:cNvPr id="176" name="Rectangle 78">
          <a:hlinkClick xmlns:r="http://schemas.openxmlformats.org/officeDocument/2006/relationships" r:id="rId5"/>
          <a:extLst>
            <a:ext uri="{FF2B5EF4-FFF2-40B4-BE49-F238E27FC236}">
              <a16:creationId xmlns:a16="http://schemas.microsoft.com/office/drawing/2014/main" id="{52C401C6-F1DC-4F21-9426-E8A7D1E07A61}"/>
            </a:ext>
          </a:extLst>
        </xdr:cNvPr>
        <xdr:cNvSpPr/>
      </xdr:nvSpPr>
      <xdr:spPr>
        <a:xfrm>
          <a:off x="7781925" y="57788175"/>
          <a:ext cx="1152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1752600</xdr:colOff>
      <xdr:row>42</xdr:row>
      <xdr:rowOff>209550</xdr:rowOff>
    </xdr:from>
    <xdr:to>
      <xdr:col>3</xdr:col>
      <xdr:colOff>2905125</xdr:colOff>
      <xdr:row>42</xdr:row>
      <xdr:rowOff>255269</xdr:rowOff>
    </xdr:to>
    <xdr:sp macro="" textlink="">
      <xdr:nvSpPr>
        <xdr:cNvPr id="178" name="Rectangle 79">
          <a:hlinkClick xmlns:r="http://schemas.openxmlformats.org/officeDocument/2006/relationships" r:id="rId5"/>
          <a:extLst>
            <a:ext uri="{FF2B5EF4-FFF2-40B4-BE49-F238E27FC236}">
              <a16:creationId xmlns:a16="http://schemas.microsoft.com/office/drawing/2014/main" id="{998062C0-293C-4801-826E-8C438C2372A4}"/>
            </a:ext>
          </a:extLst>
        </xdr:cNvPr>
        <xdr:cNvSpPr/>
      </xdr:nvSpPr>
      <xdr:spPr>
        <a:xfrm>
          <a:off x="8943975" y="63503175"/>
          <a:ext cx="1152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2886075</xdr:colOff>
      <xdr:row>40</xdr:row>
      <xdr:rowOff>390525</xdr:rowOff>
    </xdr:from>
    <xdr:to>
      <xdr:col>3</xdr:col>
      <xdr:colOff>4010025</xdr:colOff>
      <xdr:row>40</xdr:row>
      <xdr:rowOff>436244</xdr:rowOff>
    </xdr:to>
    <xdr:sp macro="" textlink="">
      <xdr:nvSpPr>
        <xdr:cNvPr id="182" name="Rectangle 80">
          <a:hlinkClick xmlns:r="http://schemas.openxmlformats.org/officeDocument/2006/relationships" r:id="rId7"/>
          <a:extLst>
            <a:ext uri="{FF2B5EF4-FFF2-40B4-BE49-F238E27FC236}">
              <a16:creationId xmlns:a16="http://schemas.microsoft.com/office/drawing/2014/main" id="{833F4C0F-0E9D-4AD9-E9B6-DCE41DF58811}"/>
            </a:ext>
          </a:extLst>
        </xdr:cNvPr>
        <xdr:cNvSpPr/>
      </xdr:nvSpPr>
      <xdr:spPr>
        <a:xfrm>
          <a:off x="10077450" y="57778650"/>
          <a:ext cx="1123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1066800</xdr:colOff>
      <xdr:row>45</xdr:row>
      <xdr:rowOff>238125</xdr:rowOff>
    </xdr:from>
    <xdr:to>
      <xdr:col>3</xdr:col>
      <xdr:colOff>2190750</xdr:colOff>
      <xdr:row>45</xdr:row>
      <xdr:rowOff>283844</xdr:rowOff>
    </xdr:to>
    <xdr:sp macro="" textlink="">
      <xdr:nvSpPr>
        <xdr:cNvPr id="184" name="Rectangle 81">
          <a:hlinkClick xmlns:r="http://schemas.openxmlformats.org/officeDocument/2006/relationships" r:id="rId7"/>
          <a:extLst>
            <a:ext uri="{FF2B5EF4-FFF2-40B4-BE49-F238E27FC236}">
              <a16:creationId xmlns:a16="http://schemas.microsoft.com/office/drawing/2014/main" id="{AFABA6BC-E8F8-41C8-B5AD-F46B06371AE0}"/>
            </a:ext>
          </a:extLst>
        </xdr:cNvPr>
        <xdr:cNvSpPr/>
      </xdr:nvSpPr>
      <xdr:spPr>
        <a:xfrm>
          <a:off x="8258175" y="69980175"/>
          <a:ext cx="1123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952500</xdr:colOff>
      <xdr:row>40</xdr:row>
      <xdr:rowOff>533400</xdr:rowOff>
    </xdr:from>
    <xdr:to>
      <xdr:col>3</xdr:col>
      <xdr:colOff>1762125</xdr:colOff>
      <xdr:row>40</xdr:row>
      <xdr:rowOff>581025</xdr:rowOff>
    </xdr:to>
    <xdr:sp macro="" textlink="">
      <xdr:nvSpPr>
        <xdr:cNvPr id="188" name="Rectangle 82">
          <a:hlinkClick xmlns:r="http://schemas.openxmlformats.org/officeDocument/2006/relationships" r:id="rId8"/>
          <a:extLst>
            <a:ext uri="{FF2B5EF4-FFF2-40B4-BE49-F238E27FC236}">
              <a16:creationId xmlns:a16="http://schemas.microsoft.com/office/drawing/2014/main" id="{88084BC7-9806-FFEF-1EBF-5ECA67C5F3E1}"/>
            </a:ext>
          </a:extLst>
        </xdr:cNvPr>
        <xdr:cNvSpPr/>
      </xdr:nvSpPr>
      <xdr:spPr>
        <a:xfrm>
          <a:off x="8143875" y="57921525"/>
          <a:ext cx="809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904875</xdr:colOff>
      <xdr:row>85</xdr:row>
      <xdr:rowOff>1552575</xdr:rowOff>
    </xdr:from>
    <xdr:to>
      <xdr:col>3</xdr:col>
      <xdr:colOff>1714500</xdr:colOff>
      <xdr:row>85</xdr:row>
      <xdr:rowOff>1600200</xdr:rowOff>
    </xdr:to>
    <xdr:sp macro="" textlink="">
      <xdr:nvSpPr>
        <xdr:cNvPr id="190" name="Rectangle 83">
          <a:hlinkClick xmlns:r="http://schemas.openxmlformats.org/officeDocument/2006/relationships" r:id="rId8"/>
          <a:extLst>
            <a:ext uri="{FF2B5EF4-FFF2-40B4-BE49-F238E27FC236}">
              <a16:creationId xmlns:a16="http://schemas.microsoft.com/office/drawing/2014/main" id="{022C8BB0-DD3F-414A-B66D-1EFD242CE0BE}"/>
            </a:ext>
          </a:extLst>
        </xdr:cNvPr>
        <xdr:cNvSpPr/>
      </xdr:nvSpPr>
      <xdr:spPr>
        <a:xfrm>
          <a:off x="8096250" y="132102225"/>
          <a:ext cx="809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590550</xdr:colOff>
      <xdr:row>87</xdr:row>
      <xdr:rowOff>2676525</xdr:rowOff>
    </xdr:from>
    <xdr:to>
      <xdr:col>3</xdr:col>
      <xdr:colOff>1400175</xdr:colOff>
      <xdr:row>87</xdr:row>
      <xdr:rowOff>2724150</xdr:rowOff>
    </xdr:to>
    <xdr:sp macro="" textlink="">
      <xdr:nvSpPr>
        <xdr:cNvPr id="192" name="Rectangle 84">
          <a:hlinkClick xmlns:r="http://schemas.openxmlformats.org/officeDocument/2006/relationships" r:id="rId8"/>
          <a:extLst>
            <a:ext uri="{FF2B5EF4-FFF2-40B4-BE49-F238E27FC236}">
              <a16:creationId xmlns:a16="http://schemas.microsoft.com/office/drawing/2014/main" id="{953940F3-7DA6-45D3-9056-5C6887796F94}"/>
            </a:ext>
          </a:extLst>
        </xdr:cNvPr>
        <xdr:cNvSpPr/>
      </xdr:nvSpPr>
      <xdr:spPr>
        <a:xfrm>
          <a:off x="7781925" y="135102600"/>
          <a:ext cx="809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657225</xdr:colOff>
      <xdr:row>91</xdr:row>
      <xdr:rowOff>400050</xdr:rowOff>
    </xdr:from>
    <xdr:to>
      <xdr:col>3</xdr:col>
      <xdr:colOff>1466850</xdr:colOff>
      <xdr:row>91</xdr:row>
      <xdr:rowOff>447675</xdr:rowOff>
    </xdr:to>
    <xdr:sp macro="" textlink="">
      <xdr:nvSpPr>
        <xdr:cNvPr id="194" name="Rectangle 85">
          <a:hlinkClick xmlns:r="http://schemas.openxmlformats.org/officeDocument/2006/relationships" r:id="rId8"/>
          <a:extLst>
            <a:ext uri="{FF2B5EF4-FFF2-40B4-BE49-F238E27FC236}">
              <a16:creationId xmlns:a16="http://schemas.microsoft.com/office/drawing/2014/main" id="{17F8E961-AA44-44B1-9B24-3ADFAFB94F9D}"/>
            </a:ext>
          </a:extLst>
        </xdr:cNvPr>
        <xdr:cNvSpPr/>
      </xdr:nvSpPr>
      <xdr:spPr>
        <a:xfrm>
          <a:off x="7848600" y="137817225"/>
          <a:ext cx="809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4419600</xdr:colOff>
      <xdr:row>93</xdr:row>
      <xdr:rowOff>409575</xdr:rowOff>
    </xdr:from>
    <xdr:to>
      <xdr:col>3</xdr:col>
      <xdr:colOff>800100</xdr:colOff>
      <xdr:row>93</xdr:row>
      <xdr:rowOff>457200</xdr:rowOff>
    </xdr:to>
    <xdr:sp macro="" textlink="">
      <xdr:nvSpPr>
        <xdr:cNvPr id="196" name="Rectangle 86">
          <a:hlinkClick xmlns:r="http://schemas.openxmlformats.org/officeDocument/2006/relationships" r:id="rId8"/>
          <a:extLst>
            <a:ext uri="{FF2B5EF4-FFF2-40B4-BE49-F238E27FC236}">
              <a16:creationId xmlns:a16="http://schemas.microsoft.com/office/drawing/2014/main" id="{93A3D283-D25E-4E95-84D3-7947513B32E4}"/>
            </a:ext>
          </a:extLst>
        </xdr:cNvPr>
        <xdr:cNvSpPr/>
      </xdr:nvSpPr>
      <xdr:spPr>
        <a:xfrm>
          <a:off x="7181850" y="141827250"/>
          <a:ext cx="809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971550</xdr:colOff>
      <xdr:row>100</xdr:row>
      <xdr:rowOff>76200</xdr:rowOff>
    </xdr:from>
    <xdr:to>
      <xdr:col>3</xdr:col>
      <xdr:colOff>1781175</xdr:colOff>
      <xdr:row>100</xdr:row>
      <xdr:rowOff>123825</xdr:rowOff>
    </xdr:to>
    <xdr:sp macro="" textlink="">
      <xdr:nvSpPr>
        <xdr:cNvPr id="198" name="Rectangle 87">
          <a:hlinkClick xmlns:r="http://schemas.openxmlformats.org/officeDocument/2006/relationships" r:id="rId8"/>
          <a:extLst>
            <a:ext uri="{FF2B5EF4-FFF2-40B4-BE49-F238E27FC236}">
              <a16:creationId xmlns:a16="http://schemas.microsoft.com/office/drawing/2014/main" id="{43D05705-C284-4D30-AA6E-30D788365F55}"/>
            </a:ext>
          </a:extLst>
        </xdr:cNvPr>
        <xdr:cNvSpPr/>
      </xdr:nvSpPr>
      <xdr:spPr>
        <a:xfrm>
          <a:off x="8162925" y="152057100"/>
          <a:ext cx="809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104</xdr:row>
      <xdr:rowOff>381000</xdr:rowOff>
    </xdr:from>
    <xdr:to>
      <xdr:col>3</xdr:col>
      <xdr:colOff>857250</xdr:colOff>
      <xdr:row>104</xdr:row>
      <xdr:rowOff>428625</xdr:rowOff>
    </xdr:to>
    <xdr:sp macro="" textlink="">
      <xdr:nvSpPr>
        <xdr:cNvPr id="200" name="Rectangle 88">
          <a:hlinkClick xmlns:r="http://schemas.openxmlformats.org/officeDocument/2006/relationships" r:id="rId8"/>
          <a:extLst>
            <a:ext uri="{FF2B5EF4-FFF2-40B4-BE49-F238E27FC236}">
              <a16:creationId xmlns:a16="http://schemas.microsoft.com/office/drawing/2014/main" id="{C33E99C4-A579-4E40-BA01-35760B1B5EA2}"/>
            </a:ext>
          </a:extLst>
        </xdr:cNvPr>
        <xdr:cNvSpPr/>
      </xdr:nvSpPr>
      <xdr:spPr>
        <a:xfrm>
          <a:off x="7239000" y="163706175"/>
          <a:ext cx="809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1819275</xdr:colOff>
      <xdr:row>40</xdr:row>
      <xdr:rowOff>866775</xdr:rowOff>
    </xdr:from>
    <xdr:to>
      <xdr:col>3</xdr:col>
      <xdr:colOff>3048000</xdr:colOff>
      <xdr:row>40</xdr:row>
      <xdr:rowOff>912494</xdr:rowOff>
    </xdr:to>
    <xdr:sp macro="" textlink="">
      <xdr:nvSpPr>
        <xdr:cNvPr id="204" name="Rectangle 89">
          <a:hlinkClick xmlns:r="http://schemas.openxmlformats.org/officeDocument/2006/relationships" r:id="rId2"/>
          <a:extLst>
            <a:ext uri="{FF2B5EF4-FFF2-40B4-BE49-F238E27FC236}">
              <a16:creationId xmlns:a16="http://schemas.microsoft.com/office/drawing/2014/main" id="{B836E5A0-8D45-30A3-89BE-3E3A69C4A1E5}"/>
            </a:ext>
          </a:extLst>
        </xdr:cNvPr>
        <xdr:cNvSpPr/>
      </xdr:nvSpPr>
      <xdr:spPr>
        <a:xfrm>
          <a:off x="9010650" y="58254900"/>
          <a:ext cx="12287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466725</xdr:colOff>
      <xdr:row>41</xdr:row>
      <xdr:rowOff>47625</xdr:rowOff>
    </xdr:from>
    <xdr:to>
      <xdr:col>3</xdr:col>
      <xdr:colOff>2219325</xdr:colOff>
      <xdr:row>41</xdr:row>
      <xdr:rowOff>123825</xdr:rowOff>
    </xdr:to>
    <xdr:sp macro="" textlink="">
      <xdr:nvSpPr>
        <xdr:cNvPr id="2" name="Rectangle 1">
          <a:hlinkClick xmlns:r="http://schemas.openxmlformats.org/officeDocument/2006/relationships" r:id="rId9"/>
          <a:extLst>
            <a:ext uri="{FF2B5EF4-FFF2-40B4-BE49-F238E27FC236}">
              <a16:creationId xmlns:a16="http://schemas.microsoft.com/office/drawing/2014/main" id="{683A82DD-2D8A-DA0E-3C45-B6C677812AD2}"/>
            </a:ext>
          </a:extLst>
        </xdr:cNvPr>
        <xdr:cNvSpPr/>
      </xdr:nvSpPr>
      <xdr:spPr>
        <a:xfrm>
          <a:off x="7658100" y="61531500"/>
          <a:ext cx="17526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447675</xdr:colOff>
      <xdr:row>40</xdr:row>
      <xdr:rowOff>47625</xdr:rowOff>
    </xdr:from>
    <xdr:to>
      <xdr:col>3</xdr:col>
      <xdr:colOff>2200275</xdr:colOff>
      <xdr:row>40</xdr:row>
      <xdr:rowOff>123825</xdr:rowOff>
    </xdr:to>
    <xdr:sp macro="" textlink="">
      <xdr:nvSpPr>
        <xdr:cNvPr id="3" name="Rectangle 2">
          <a:hlinkClick xmlns:r="http://schemas.openxmlformats.org/officeDocument/2006/relationships" r:id="rId9"/>
          <a:extLst>
            <a:ext uri="{FF2B5EF4-FFF2-40B4-BE49-F238E27FC236}">
              <a16:creationId xmlns:a16="http://schemas.microsoft.com/office/drawing/2014/main" id="{D72579C5-E111-4C64-B377-74306172264D}"/>
            </a:ext>
          </a:extLst>
        </xdr:cNvPr>
        <xdr:cNvSpPr/>
      </xdr:nvSpPr>
      <xdr:spPr>
        <a:xfrm>
          <a:off x="7639050" y="57435750"/>
          <a:ext cx="17526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2371725</xdr:colOff>
      <xdr:row>41</xdr:row>
      <xdr:rowOff>85725</xdr:rowOff>
    </xdr:from>
    <xdr:to>
      <xdr:col>3</xdr:col>
      <xdr:colOff>4162425</xdr:colOff>
      <xdr:row>41</xdr:row>
      <xdr:rowOff>131444</xdr:rowOff>
    </xdr:to>
    <xdr:sp macro="" textlink="">
      <xdr:nvSpPr>
        <xdr:cNvPr id="4" name="Rectangle 3">
          <a:hlinkClick xmlns:r="http://schemas.openxmlformats.org/officeDocument/2006/relationships" r:id="rId10"/>
          <a:extLst>
            <a:ext uri="{FF2B5EF4-FFF2-40B4-BE49-F238E27FC236}">
              <a16:creationId xmlns:a16="http://schemas.microsoft.com/office/drawing/2014/main" id="{196EB0FB-E268-433D-86CA-A78F4CDEBB1C}"/>
            </a:ext>
          </a:extLst>
        </xdr:cNvPr>
        <xdr:cNvSpPr/>
      </xdr:nvSpPr>
      <xdr:spPr>
        <a:xfrm>
          <a:off x="9563100" y="61569600"/>
          <a:ext cx="17907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42</xdr:row>
      <xdr:rowOff>381000</xdr:rowOff>
    </xdr:from>
    <xdr:to>
      <xdr:col>3</xdr:col>
      <xdr:colOff>1038225</xdr:colOff>
      <xdr:row>42</xdr:row>
      <xdr:rowOff>445769</xdr:rowOff>
    </xdr:to>
    <xdr:sp macro="" textlink="">
      <xdr:nvSpPr>
        <xdr:cNvPr id="5" name="Rectangle 4">
          <a:hlinkClick xmlns:r="http://schemas.openxmlformats.org/officeDocument/2006/relationships" r:id="rId11"/>
          <a:extLst>
            <a:ext uri="{FF2B5EF4-FFF2-40B4-BE49-F238E27FC236}">
              <a16:creationId xmlns:a16="http://schemas.microsoft.com/office/drawing/2014/main" id="{31DA091D-6018-4D68-AEDE-00FD11729BD5}"/>
            </a:ext>
          </a:extLst>
        </xdr:cNvPr>
        <xdr:cNvSpPr/>
      </xdr:nvSpPr>
      <xdr:spPr>
        <a:xfrm>
          <a:off x="7258050" y="63674625"/>
          <a:ext cx="971550" cy="647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42</xdr:row>
      <xdr:rowOff>390525</xdr:rowOff>
    </xdr:from>
    <xdr:to>
      <xdr:col>3</xdr:col>
      <xdr:colOff>1009650</xdr:colOff>
      <xdr:row>42</xdr:row>
      <xdr:rowOff>455294</xdr:rowOff>
    </xdr:to>
    <xdr:sp macro="" textlink="">
      <xdr:nvSpPr>
        <xdr:cNvPr id="7" name="Rectangle 6">
          <a:hlinkClick xmlns:r="http://schemas.openxmlformats.org/officeDocument/2006/relationships" r:id="rId10"/>
          <a:extLst>
            <a:ext uri="{FF2B5EF4-FFF2-40B4-BE49-F238E27FC236}">
              <a16:creationId xmlns:a16="http://schemas.microsoft.com/office/drawing/2014/main" id="{6D0D3CF2-4889-4DDD-BC2D-DF56817B3039}"/>
            </a:ext>
          </a:extLst>
        </xdr:cNvPr>
        <xdr:cNvSpPr/>
      </xdr:nvSpPr>
      <xdr:spPr>
        <a:xfrm>
          <a:off x="7305675" y="63684150"/>
          <a:ext cx="895350" cy="647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43</xdr:row>
      <xdr:rowOff>400050</xdr:rowOff>
    </xdr:from>
    <xdr:to>
      <xdr:col>3</xdr:col>
      <xdr:colOff>1009650</xdr:colOff>
      <xdr:row>43</xdr:row>
      <xdr:rowOff>464819</xdr:rowOff>
    </xdr:to>
    <xdr:sp macro="" textlink="">
      <xdr:nvSpPr>
        <xdr:cNvPr id="10" name="Rectangle 9">
          <a:hlinkClick xmlns:r="http://schemas.openxmlformats.org/officeDocument/2006/relationships" r:id="rId10"/>
          <a:extLst>
            <a:ext uri="{FF2B5EF4-FFF2-40B4-BE49-F238E27FC236}">
              <a16:creationId xmlns:a16="http://schemas.microsoft.com/office/drawing/2014/main" id="{9CA935C5-47FB-48F9-88F4-6BE9F942B82F}"/>
            </a:ext>
          </a:extLst>
        </xdr:cNvPr>
        <xdr:cNvSpPr/>
      </xdr:nvSpPr>
      <xdr:spPr>
        <a:xfrm>
          <a:off x="7305675" y="66341625"/>
          <a:ext cx="895350" cy="647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1038224</xdr:colOff>
      <xdr:row>153</xdr:row>
      <xdr:rowOff>2333625</xdr:rowOff>
    </xdr:from>
    <xdr:to>
      <xdr:col>3</xdr:col>
      <xdr:colOff>2781299</xdr:colOff>
      <xdr:row>153</xdr:row>
      <xdr:rowOff>2381250</xdr:rowOff>
    </xdr:to>
    <xdr:sp macro="" textlink="">
      <xdr:nvSpPr>
        <xdr:cNvPr id="11" name="Rectangle 10">
          <a:hlinkClick xmlns:r="http://schemas.openxmlformats.org/officeDocument/2006/relationships" r:id="rId10"/>
          <a:extLst>
            <a:ext uri="{FF2B5EF4-FFF2-40B4-BE49-F238E27FC236}">
              <a16:creationId xmlns:a16="http://schemas.microsoft.com/office/drawing/2014/main" id="{7DCAEEEC-77C8-4815-8606-BE552AE79C0A}"/>
            </a:ext>
          </a:extLst>
        </xdr:cNvPr>
        <xdr:cNvSpPr/>
      </xdr:nvSpPr>
      <xdr:spPr>
        <a:xfrm>
          <a:off x="8229599" y="248326275"/>
          <a:ext cx="174307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1676400</xdr:colOff>
      <xdr:row>40</xdr:row>
      <xdr:rowOff>3943350</xdr:rowOff>
    </xdr:from>
    <xdr:to>
      <xdr:col>3</xdr:col>
      <xdr:colOff>3467100</xdr:colOff>
      <xdr:row>40</xdr:row>
      <xdr:rowOff>4019550</xdr:rowOff>
    </xdr:to>
    <xdr:sp macro="" textlink="">
      <xdr:nvSpPr>
        <xdr:cNvPr id="15" name="Rectangle 14">
          <a:hlinkClick xmlns:r="http://schemas.openxmlformats.org/officeDocument/2006/relationships" r:id="rId10"/>
          <a:extLst>
            <a:ext uri="{FF2B5EF4-FFF2-40B4-BE49-F238E27FC236}">
              <a16:creationId xmlns:a16="http://schemas.microsoft.com/office/drawing/2014/main" id="{7D9E5B97-13D0-4691-BA2B-52E787AF962C}"/>
            </a:ext>
          </a:extLst>
        </xdr:cNvPr>
        <xdr:cNvSpPr/>
      </xdr:nvSpPr>
      <xdr:spPr>
        <a:xfrm>
          <a:off x="8867775" y="61331475"/>
          <a:ext cx="17907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2038350</xdr:colOff>
      <xdr:row>53</xdr:row>
      <xdr:rowOff>247650</xdr:rowOff>
    </xdr:from>
    <xdr:to>
      <xdr:col>3</xdr:col>
      <xdr:colOff>2400300</xdr:colOff>
      <xdr:row>53</xdr:row>
      <xdr:rowOff>293369</xdr:rowOff>
    </xdr:to>
    <xdr:sp macro="" textlink="">
      <xdr:nvSpPr>
        <xdr:cNvPr id="17" name="Rectangle 16">
          <a:hlinkClick xmlns:r="http://schemas.openxmlformats.org/officeDocument/2006/relationships" r:id="rId12"/>
          <a:extLst>
            <a:ext uri="{FF2B5EF4-FFF2-40B4-BE49-F238E27FC236}">
              <a16:creationId xmlns:a16="http://schemas.microsoft.com/office/drawing/2014/main" id="{D8A48945-0A37-D497-1753-D60933D49117}"/>
            </a:ext>
          </a:extLst>
        </xdr:cNvPr>
        <xdr:cNvSpPr/>
      </xdr:nvSpPr>
      <xdr:spPr>
        <a:xfrm>
          <a:off x="9229725" y="76885800"/>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647700</xdr:colOff>
      <xdr:row>55</xdr:row>
      <xdr:rowOff>714375</xdr:rowOff>
    </xdr:from>
    <xdr:to>
      <xdr:col>3</xdr:col>
      <xdr:colOff>1009650</xdr:colOff>
      <xdr:row>55</xdr:row>
      <xdr:rowOff>760094</xdr:rowOff>
    </xdr:to>
    <xdr:sp macro="" textlink="">
      <xdr:nvSpPr>
        <xdr:cNvPr id="19" name="Rectangle 18">
          <a:hlinkClick xmlns:r="http://schemas.openxmlformats.org/officeDocument/2006/relationships" r:id="rId12"/>
          <a:extLst>
            <a:ext uri="{FF2B5EF4-FFF2-40B4-BE49-F238E27FC236}">
              <a16:creationId xmlns:a16="http://schemas.microsoft.com/office/drawing/2014/main" id="{FBD878A1-2D88-4490-9D53-AAA7B98D43D1}"/>
            </a:ext>
          </a:extLst>
        </xdr:cNvPr>
        <xdr:cNvSpPr/>
      </xdr:nvSpPr>
      <xdr:spPr>
        <a:xfrm>
          <a:off x="7839075" y="81476850"/>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647700</xdr:colOff>
      <xdr:row>56</xdr:row>
      <xdr:rowOff>876300</xdr:rowOff>
    </xdr:from>
    <xdr:to>
      <xdr:col>3</xdr:col>
      <xdr:colOff>1009650</xdr:colOff>
      <xdr:row>56</xdr:row>
      <xdr:rowOff>922019</xdr:rowOff>
    </xdr:to>
    <xdr:sp macro="" textlink="">
      <xdr:nvSpPr>
        <xdr:cNvPr id="21" name="Rectangle 20">
          <a:hlinkClick xmlns:r="http://schemas.openxmlformats.org/officeDocument/2006/relationships" r:id="rId12"/>
          <a:extLst>
            <a:ext uri="{FF2B5EF4-FFF2-40B4-BE49-F238E27FC236}">
              <a16:creationId xmlns:a16="http://schemas.microsoft.com/office/drawing/2014/main" id="{8A3668D0-F036-4727-973F-3889171EBAFA}"/>
            </a:ext>
          </a:extLst>
        </xdr:cNvPr>
        <xdr:cNvSpPr/>
      </xdr:nvSpPr>
      <xdr:spPr>
        <a:xfrm>
          <a:off x="7839075" y="83924775"/>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xdr:colOff>
      <xdr:row>57</xdr:row>
      <xdr:rowOff>1038225</xdr:rowOff>
    </xdr:from>
    <xdr:to>
      <xdr:col>3</xdr:col>
      <xdr:colOff>514350</xdr:colOff>
      <xdr:row>57</xdr:row>
      <xdr:rowOff>1083944</xdr:rowOff>
    </xdr:to>
    <xdr:sp macro="" textlink="">
      <xdr:nvSpPr>
        <xdr:cNvPr id="23" name="Rectangle 22">
          <a:hlinkClick xmlns:r="http://schemas.openxmlformats.org/officeDocument/2006/relationships" r:id="rId12"/>
          <a:extLst>
            <a:ext uri="{FF2B5EF4-FFF2-40B4-BE49-F238E27FC236}">
              <a16:creationId xmlns:a16="http://schemas.microsoft.com/office/drawing/2014/main" id="{EA774698-3032-42C4-AB56-EA4B63390DCC}"/>
            </a:ext>
          </a:extLst>
        </xdr:cNvPr>
        <xdr:cNvSpPr/>
      </xdr:nvSpPr>
      <xdr:spPr>
        <a:xfrm>
          <a:off x="7343775" y="87363300"/>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685800</xdr:colOff>
      <xdr:row>58</xdr:row>
      <xdr:rowOff>1047750</xdr:rowOff>
    </xdr:from>
    <xdr:to>
      <xdr:col>3</xdr:col>
      <xdr:colOff>1047750</xdr:colOff>
      <xdr:row>58</xdr:row>
      <xdr:rowOff>1093469</xdr:rowOff>
    </xdr:to>
    <xdr:sp macro="" textlink="">
      <xdr:nvSpPr>
        <xdr:cNvPr id="25" name="Rectangle 24">
          <a:hlinkClick xmlns:r="http://schemas.openxmlformats.org/officeDocument/2006/relationships" r:id="rId12"/>
          <a:extLst>
            <a:ext uri="{FF2B5EF4-FFF2-40B4-BE49-F238E27FC236}">
              <a16:creationId xmlns:a16="http://schemas.microsoft.com/office/drawing/2014/main" id="{AA0316F8-BFC7-4B50-A01B-ED44E6B7CF7B}"/>
            </a:ext>
          </a:extLst>
        </xdr:cNvPr>
        <xdr:cNvSpPr/>
      </xdr:nvSpPr>
      <xdr:spPr>
        <a:xfrm>
          <a:off x="7877175" y="88649175"/>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59</xdr:row>
      <xdr:rowOff>1543050</xdr:rowOff>
    </xdr:from>
    <xdr:to>
      <xdr:col>3</xdr:col>
      <xdr:colOff>476250</xdr:colOff>
      <xdr:row>59</xdr:row>
      <xdr:rowOff>1588769</xdr:rowOff>
    </xdr:to>
    <xdr:sp macro="" textlink="">
      <xdr:nvSpPr>
        <xdr:cNvPr id="27" name="Rectangle 26">
          <a:hlinkClick xmlns:r="http://schemas.openxmlformats.org/officeDocument/2006/relationships" r:id="rId12"/>
          <a:extLst>
            <a:ext uri="{FF2B5EF4-FFF2-40B4-BE49-F238E27FC236}">
              <a16:creationId xmlns:a16="http://schemas.microsoft.com/office/drawing/2014/main" id="{8794BF62-0184-4CA2-8C23-AECE73CBF89A}"/>
            </a:ext>
          </a:extLst>
        </xdr:cNvPr>
        <xdr:cNvSpPr/>
      </xdr:nvSpPr>
      <xdr:spPr>
        <a:xfrm>
          <a:off x="7305675" y="90944700"/>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628650</xdr:colOff>
      <xdr:row>60</xdr:row>
      <xdr:rowOff>238125</xdr:rowOff>
    </xdr:from>
    <xdr:to>
      <xdr:col>3</xdr:col>
      <xdr:colOff>990600</xdr:colOff>
      <xdr:row>60</xdr:row>
      <xdr:rowOff>283844</xdr:rowOff>
    </xdr:to>
    <xdr:sp macro="" textlink="">
      <xdr:nvSpPr>
        <xdr:cNvPr id="29" name="Rectangle 28">
          <a:hlinkClick xmlns:r="http://schemas.openxmlformats.org/officeDocument/2006/relationships" r:id="rId12"/>
          <a:extLst>
            <a:ext uri="{FF2B5EF4-FFF2-40B4-BE49-F238E27FC236}">
              <a16:creationId xmlns:a16="http://schemas.microsoft.com/office/drawing/2014/main" id="{D000225C-E3EA-4946-BA41-A3C5C4557E66}"/>
            </a:ext>
          </a:extLst>
        </xdr:cNvPr>
        <xdr:cNvSpPr/>
      </xdr:nvSpPr>
      <xdr:spPr>
        <a:xfrm>
          <a:off x="7820025" y="91259025"/>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xdr:colOff>
      <xdr:row>61</xdr:row>
      <xdr:rowOff>238125</xdr:rowOff>
    </xdr:from>
    <xdr:to>
      <xdr:col>3</xdr:col>
      <xdr:colOff>514350</xdr:colOff>
      <xdr:row>61</xdr:row>
      <xdr:rowOff>283844</xdr:rowOff>
    </xdr:to>
    <xdr:sp macro="" textlink="">
      <xdr:nvSpPr>
        <xdr:cNvPr id="31" name="Rectangle 30">
          <a:hlinkClick xmlns:r="http://schemas.openxmlformats.org/officeDocument/2006/relationships" r:id="rId12"/>
          <a:extLst>
            <a:ext uri="{FF2B5EF4-FFF2-40B4-BE49-F238E27FC236}">
              <a16:creationId xmlns:a16="http://schemas.microsoft.com/office/drawing/2014/main" id="{94FC3591-DD3B-42AF-9559-1F8FB2C5FADF}"/>
            </a:ext>
          </a:extLst>
        </xdr:cNvPr>
        <xdr:cNvSpPr/>
      </xdr:nvSpPr>
      <xdr:spPr>
        <a:xfrm>
          <a:off x="7343775" y="92563950"/>
          <a:ext cx="3619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2524125</xdr:colOff>
      <xdr:row>53</xdr:row>
      <xdr:rowOff>247650</xdr:rowOff>
    </xdr:from>
    <xdr:to>
      <xdr:col>3</xdr:col>
      <xdr:colOff>3581400</xdr:colOff>
      <xdr:row>53</xdr:row>
      <xdr:rowOff>293369</xdr:rowOff>
    </xdr:to>
    <xdr:sp macro="" textlink="">
      <xdr:nvSpPr>
        <xdr:cNvPr id="33" name="Rectangle 32">
          <a:hlinkClick xmlns:r="http://schemas.openxmlformats.org/officeDocument/2006/relationships" r:id="rId13"/>
          <a:extLst>
            <a:ext uri="{FF2B5EF4-FFF2-40B4-BE49-F238E27FC236}">
              <a16:creationId xmlns:a16="http://schemas.microsoft.com/office/drawing/2014/main" id="{108A40B5-BD42-8823-DAF2-8AFCC875ADFB}"/>
            </a:ext>
          </a:extLst>
        </xdr:cNvPr>
        <xdr:cNvSpPr/>
      </xdr:nvSpPr>
      <xdr:spPr>
        <a:xfrm>
          <a:off x="9715500" y="76885800"/>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2076450</xdr:colOff>
      <xdr:row>55</xdr:row>
      <xdr:rowOff>723900</xdr:rowOff>
    </xdr:from>
    <xdr:to>
      <xdr:col>3</xdr:col>
      <xdr:colOff>3133725</xdr:colOff>
      <xdr:row>55</xdr:row>
      <xdr:rowOff>769619</xdr:rowOff>
    </xdr:to>
    <xdr:sp macro="" textlink="">
      <xdr:nvSpPr>
        <xdr:cNvPr id="35" name="Rectangle 34">
          <a:hlinkClick xmlns:r="http://schemas.openxmlformats.org/officeDocument/2006/relationships" r:id="rId13"/>
          <a:extLst>
            <a:ext uri="{FF2B5EF4-FFF2-40B4-BE49-F238E27FC236}">
              <a16:creationId xmlns:a16="http://schemas.microsoft.com/office/drawing/2014/main" id="{43CF7759-DEC7-4CC2-9CCC-3B9D70595719}"/>
            </a:ext>
          </a:extLst>
        </xdr:cNvPr>
        <xdr:cNvSpPr/>
      </xdr:nvSpPr>
      <xdr:spPr>
        <a:xfrm>
          <a:off x="9267825" y="81486375"/>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2047875</xdr:colOff>
      <xdr:row>56</xdr:row>
      <xdr:rowOff>885825</xdr:rowOff>
    </xdr:from>
    <xdr:to>
      <xdr:col>3</xdr:col>
      <xdr:colOff>3105150</xdr:colOff>
      <xdr:row>56</xdr:row>
      <xdr:rowOff>931544</xdr:rowOff>
    </xdr:to>
    <xdr:sp macro="" textlink="">
      <xdr:nvSpPr>
        <xdr:cNvPr id="37" name="Rectangle 36">
          <a:hlinkClick xmlns:r="http://schemas.openxmlformats.org/officeDocument/2006/relationships" r:id="rId13"/>
          <a:extLst>
            <a:ext uri="{FF2B5EF4-FFF2-40B4-BE49-F238E27FC236}">
              <a16:creationId xmlns:a16="http://schemas.microsoft.com/office/drawing/2014/main" id="{753AD173-2CDA-4065-B4D0-8DF318728B99}"/>
            </a:ext>
          </a:extLst>
        </xdr:cNvPr>
        <xdr:cNvSpPr/>
      </xdr:nvSpPr>
      <xdr:spPr>
        <a:xfrm>
          <a:off x="9239250" y="83934300"/>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1543050</xdr:colOff>
      <xdr:row>57</xdr:row>
      <xdr:rowOff>1038225</xdr:rowOff>
    </xdr:from>
    <xdr:to>
      <xdr:col>3</xdr:col>
      <xdr:colOff>2600325</xdr:colOff>
      <xdr:row>57</xdr:row>
      <xdr:rowOff>1083944</xdr:rowOff>
    </xdr:to>
    <xdr:sp macro="" textlink="">
      <xdr:nvSpPr>
        <xdr:cNvPr id="38" name="Rectangle 37">
          <a:hlinkClick xmlns:r="http://schemas.openxmlformats.org/officeDocument/2006/relationships" r:id="rId13"/>
          <a:extLst>
            <a:ext uri="{FF2B5EF4-FFF2-40B4-BE49-F238E27FC236}">
              <a16:creationId xmlns:a16="http://schemas.microsoft.com/office/drawing/2014/main" id="{4E1BA5DA-2B3A-4E9C-B601-D0975CEDE993}"/>
            </a:ext>
          </a:extLst>
        </xdr:cNvPr>
        <xdr:cNvSpPr/>
      </xdr:nvSpPr>
      <xdr:spPr>
        <a:xfrm>
          <a:off x="8734425" y="87363300"/>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2076450</xdr:colOff>
      <xdr:row>58</xdr:row>
      <xdr:rowOff>1057275</xdr:rowOff>
    </xdr:from>
    <xdr:to>
      <xdr:col>3</xdr:col>
      <xdr:colOff>3133725</xdr:colOff>
      <xdr:row>58</xdr:row>
      <xdr:rowOff>1102994</xdr:rowOff>
    </xdr:to>
    <xdr:sp macro="" textlink="">
      <xdr:nvSpPr>
        <xdr:cNvPr id="39" name="Rectangle 38">
          <a:hlinkClick xmlns:r="http://schemas.openxmlformats.org/officeDocument/2006/relationships" r:id="rId13"/>
          <a:extLst>
            <a:ext uri="{FF2B5EF4-FFF2-40B4-BE49-F238E27FC236}">
              <a16:creationId xmlns:a16="http://schemas.microsoft.com/office/drawing/2014/main" id="{189685C5-9FA9-48FA-B25A-05C327631545}"/>
            </a:ext>
          </a:extLst>
        </xdr:cNvPr>
        <xdr:cNvSpPr/>
      </xdr:nvSpPr>
      <xdr:spPr>
        <a:xfrm>
          <a:off x="9267825" y="88658700"/>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1524000</xdr:colOff>
      <xdr:row>59</xdr:row>
      <xdr:rowOff>1524000</xdr:rowOff>
    </xdr:from>
    <xdr:to>
      <xdr:col>3</xdr:col>
      <xdr:colOff>2581275</xdr:colOff>
      <xdr:row>59</xdr:row>
      <xdr:rowOff>1569719</xdr:rowOff>
    </xdr:to>
    <xdr:sp macro="" textlink="">
      <xdr:nvSpPr>
        <xdr:cNvPr id="41" name="Rectangle 40">
          <a:hlinkClick xmlns:r="http://schemas.openxmlformats.org/officeDocument/2006/relationships" r:id="rId13"/>
          <a:extLst>
            <a:ext uri="{FF2B5EF4-FFF2-40B4-BE49-F238E27FC236}">
              <a16:creationId xmlns:a16="http://schemas.microsoft.com/office/drawing/2014/main" id="{7C679FF0-3A51-43A6-8C9B-CF1312C820E8}"/>
            </a:ext>
          </a:extLst>
        </xdr:cNvPr>
        <xdr:cNvSpPr/>
      </xdr:nvSpPr>
      <xdr:spPr>
        <a:xfrm>
          <a:off x="8715375" y="90925650"/>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2076450</xdr:colOff>
      <xdr:row>60</xdr:row>
      <xdr:rowOff>228600</xdr:rowOff>
    </xdr:from>
    <xdr:to>
      <xdr:col>3</xdr:col>
      <xdr:colOff>3133725</xdr:colOff>
      <xdr:row>60</xdr:row>
      <xdr:rowOff>274319</xdr:rowOff>
    </xdr:to>
    <xdr:sp macro="" textlink="">
      <xdr:nvSpPr>
        <xdr:cNvPr id="43" name="Rectangle 42">
          <a:hlinkClick xmlns:r="http://schemas.openxmlformats.org/officeDocument/2006/relationships" r:id="rId13"/>
          <a:extLst>
            <a:ext uri="{FF2B5EF4-FFF2-40B4-BE49-F238E27FC236}">
              <a16:creationId xmlns:a16="http://schemas.microsoft.com/office/drawing/2014/main" id="{52441EE5-27D2-4E2D-9B7E-4E32C60C54A5}"/>
            </a:ext>
          </a:extLst>
        </xdr:cNvPr>
        <xdr:cNvSpPr/>
      </xdr:nvSpPr>
      <xdr:spPr>
        <a:xfrm>
          <a:off x="9267825" y="91249500"/>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1514475</xdr:colOff>
      <xdr:row>61</xdr:row>
      <xdr:rowOff>219075</xdr:rowOff>
    </xdr:from>
    <xdr:to>
      <xdr:col>3</xdr:col>
      <xdr:colOff>2571750</xdr:colOff>
      <xdr:row>61</xdr:row>
      <xdr:rowOff>264794</xdr:rowOff>
    </xdr:to>
    <xdr:sp macro="" textlink="">
      <xdr:nvSpPr>
        <xdr:cNvPr id="44" name="Rectangle 43">
          <a:hlinkClick xmlns:r="http://schemas.openxmlformats.org/officeDocument/2006/relationships" r:id="rId13"/>
          <a:extLst>
            <a:ext uri="{FF2B5EF4-FFF2-40B4-BE49-F238E27FC236}">
              <a16:creationId xmlns:a16="http://schemas.microsoft.com/office/drawing/2014/main" id="{0AC1435F-28FE-471A-A07E-2970F158A7E7}"/>
            </a:ext>
          </a:extLst>
        </xdr:cNvPr>
        <xdr:cNvSpPr/>
      </xdr:nvSpPr>
      <xdr:spPr>
        <a:xfrm>
          <a:off x="8705850" y="92544900"/>
          <a:ext cx="10572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53</xdr:row>
      <xdr:rowOff>390525</xdr:rowOff>
    </xdr:from>
    <xdr:to>
      <xdr:col>3</xdr:col>
      <xdr:colOff>1171575</xdr:colOff>
      <xdr:row>53</xdr:row>
      <xdr:rowOff>438150</xdr:rowOff>
    </xdr:to>
    <xdr:sp macro="" textlink="">
      <xdr:nvSpPr>
        <xdr:cNvPr id="46" name="Rectangle 45">
          <a:hlinkClick xmlns:r="http://schemas.openxmlformats.org/officeDocument/2006/relationships" r:id="rId14"/>
          <a:extLst>
            <a:ext uri="{FF2B5EF4-FFF2-40B4-BE49-F238E27FC236}">
              <a16:creationId xmlns:a16="http://schemas.microsoft.com/office/drawing/2014/main" id="{9117177A-29EA-C945-3B97-47FA03A81E75}"/>
            </a:ext>
          </a:extLst>
        </xdr:cNvPr>
        <xdr:cNvSpPr/>
      </xdr:nvSpPr>
      <xdr:spPr>
        <a:xfrm>
          <a:off x="7248525" y="77028675"/>
          <a:ext cx="11144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1371600</xdr:colOff>
      <xdr:row>53</xdr:row>
      <xdr:rowOff>419100</xdr:rowOff>
    </xdr:from>
    <xdr:to>
      <xdr:col>3</xdr:col>
      <xdr:colOff>2438400</xdr:colOff>
      <xdr:row>53</xdr:row>
      <xdr:rowOff>464819</xdr:rowOff>
    </xdr:to>
    <xdr:sp macro="" textlink="">
      <xdr:nvSpPr>
        <xdr:cNvPr id="48" name="Rectangle 47">
          <a:hlinkClick xmlns:r="http://schemas.openxmlformats.org/officeDocument/2006/relationships" r:id="rId15"/>
          <a:extLst>
            <a:ext uri="{FF2B5EF4-FFF2-40B4-BE49-F238E27FC236}">
              <a16:creationId xmlns:a16="http://schemas.microsoft.com/office/drawing/2014/main" id="{44986481-968E-B166-1633-C9F432392826}"/>
            </a:ext>
          </a:extLst>
        </xdr:cNvPr>
        <xdr:cNvSpPr/>
      </xdr:nvSpPr>
      <xdr:spPr>
        <a:xfrm>
          <a:off x="8562975" y="770572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1447800</xdr:colOff>
      <xdr:row>73</xdr:row>
      <xdr:rowOff>247650</xdr:rowOff>
    </xdr:from>
    <xdr:to>
      <xdr:col>3</xdr:col>
      <xdr:colOff>2276475</xdr:colOff>
      <xdr:row>73</xdr:row>
      <xdr:rowOff>293369</xdr:rowOff>
    </xdr:to>
    <xdr:sp macro="" textlink="">
      <xdr:nvSpPr>
        <xdr:cNvPr id="50" name="Rectangle 49">
          <a:hlinkClick xmlns:r="http://schemas.openxmlformats.org/officeDocument/2006/relationships" r:id="rId16"/>
          <a:extLst>
            <a:ext uri="{FF2B5EF4-FFF2-40B4-BE49-F238E27FC236}">
              <a16:creationId xmlns:a16="http://schemas.microsoft.com/office/drawing/2014/main" id="{575DE519-8B4C-77D7-CC78-EC77E356FF06}"/>
            </a:ext>
          </a:extLst>
        </xdr:cNvPr>
        <xdr:cNvSpPr/>
      </xdr:nvSpPr>
      <xdr:spPr>
        <a:xfrm>
          <a:off x="8639175" y="117128925"/>
          <a:ext cx="8286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1895475</xdr:colOff>
      <xdr:row>93</xdr:row>
      <xdr:rowOff>428625</xdr:rowOff>
    </xdr:from>
    <xdr:to>
      <xdr:col>3</xdr:col>
      <xdr:colOff>2971800</xdr:colOff>
      <xdr:row>93</xdr:row>
      <xdr:rowOff>474344</xdr:rowOff>
    </xdr:to>
    <xdr:sp macro="" textlink="">
      <xdr:nvSpPr>
        <xdr:cNvPr id="52" name="Rectangle 51">
          <a:hlinkClick xmlns:r="http://schemas.openxmlformats.org/officeDocument/2006/relationships" r:id="rId17"/>
          <a:extLst>
            <a:ext uri="{FF2B5EF4-FFF2-40B4-BE49-F238E27FC236}">
              <a16:creationId xmlns:a16="http://schemas.microsoft.com/office/drawing/2014/main" id="{524C9F3B-ADBE-C448-AAC6-3EF6606D1D59}"/>
            </a:ext>
          </a:extLst>
        </xdr:cNvPr>
        <xdr:cNvSpPr/>
      </xdr:nvSpPr>
      <xdr:spPr>
        <a:xfrm>
          <a:off x="9086850" y="141846300"/>
          <a:ext cx="1076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981075</xdr:colOff>
      <xdr:row>95</xdr:row>
      <xdr:rowOff>400050</xdr:rowOff>
    </xdr:from>
    <xdr:to>
      <xdr:col>3</xdr:col>
      <xdr:colOff>2057400</xdr:colOff>
      <xdr:row>95</xdr:row>
      <xdr:rowOff>445769</xdr:rowOff>
    </xdr:to>
    <xdr:sp macro="" textlink="">
      <xdr:nvSpPr>
        <xdr:cNvPr id="53" name="Rectangle 52">
          <a:hlinkClick xmlns:r="http://schemas.openxmlformats.org/officeDocument/2006/relationships" r:id="rId17"/>
          <a:extLst>
            <a:ext uri="{FF2B5EF4-FFF2-40B4-BE49-F238E27FC236}">
              <a16:creationId xmlns:a16="http://schemas.microsoft.com/office/drawing/2014/main" id="{D0A141CC-A4C1-4056-8A0F-79BC78DC703C}"/>
            </a:ext>
          </a:extLst>
        </xdr:cNvPr>
        <xdr:cNvSpPr/>
      </xdr:nvSpPr>
      <xdr:spPr>
        <a:xfrm>
          <a:off x="8172450" y="144951450"/>
          <a:ext cx="1076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1514475</xdr:colOff>
      <xdr:row>96</xdr:row>
      <xdr:rowOff>390525</xdr:rowOff>
    </xdr:from>
    <xdr:to>
      <xdr:col>3</xdr:col>
      <xdr:colOff>2590800</xdr:colOff>
      <xdr:row>96</xdr:row>
      <xdr:rowOff>436244</xdr:rowOff>
    </xdr:to>
    <xdr:sp macro="" textlink="">
      <xdr:nvSpPr>
        <xdr:cNvPr id="54" name="Rectangle 53">
          <a:hlinkClick xmlns:r="http://schemas.openxmlformats.org/officeDocument/2006/relationships" r:id="rId17"/>
          <a:extLst>
            <a:ext uri="{FF2B5EF4-FFF2-40B4-BE49-F238E27FC236}">
              <a16:creationId xmlns:a16="http://schemas.microsoft.com/office/drawing/2014/main" id="{CFFFDB04-42A6-4896-8AA9-1974D213DAE5}"/>
            </a:ext>
          </a:extLst>
        </xdr:cNvPr>
        <xdr:cNvSpPr/>
      </xdr:nvSpPr>
      <xdr:spPr>
        <a:xfrm>
          <a:off x="8705850" y="149704425"/>
          <a:ext cx="1076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2028825</xdr:colOff>
      <xdr:row>101</xdr:row>
      <xdr:rowOff>4286250</xdr:rowOff>
    </xdr:from>
    <xdr:to>
      <xdr:col>3</xdr:col>
      <xdr:colOff>3105150</xdr:colOff>
      <xdr:row>101</xdr:row>
      <xdr:rowOff>4331969</xdr:rowOff>
    </xdr:to>
    <xdr:sp macro="" textlink="">
      <xdr:nvSpPr>
        <xdr:cNvPr id="56" name="Rectangle 55">
          <a:hlinkClick xmlns:r="http://schemas.openxmlformats.org/officeDocument/2006/relationships" r:id="rId17"/>
          <a:extLst>
            <a:ext uri="{FF2B5EF4-FFF2-40B4-BE49-F238E27FC236}">
              <a16:creationId xmlns:a16="http://schemas.microsoft.com/office/drawing/2014/main" id="{719979FE-9461-4EEA-9077-1503D83E9CDB}"/>
            </a:ext>
          </a:extLst>
        </xdr:cNvPr>
        <xdr:cNvSpPr/>
      </xdr:nvSpPr>
      <xdr:spPr>
        <a:xfrm>
          <a:off x="9220200" y="159362775"/>
          <a:ext cx="1076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1000125</xdr:colOff>
      <xdr:row>102</xdr:row>
      <xdr:rowOff>95250</xdr:rowOff>
    </xdr:from>
    <xdr:to>
      <xdr:col>3</xdr:col>
      <xdr:colOff>2076450</xdr:colOff>
      <xdr:row>102</xdr:row>
      <xdr:rowOff>140969</xdr:rowOff>
    </xdr:to>
    <xdr:sp macro="" textlink="">
      <xdr:nvSpPr>
        <xdr:cNvPr id="58" name="Rectangle 57">
          <a:hlinkClick xmlns:r="http://schemas.openxmlformats.org/officeDocument/2006/relationships" r:id="rId17"/>
          <a:extLst>
            <a:ext uri="{FF2B5EF4-FFF2-40B4-BE49-F238E27FC236}">
              <a16:creationId xmlns:a16="http://schemas.microsoft.com/office/drawing/2014/main" id="{7DF9915D-EA78-4254-B244-11B61CF4A2F9}"/>
            </a:ext>
          </a:extLst>
        </xdr:cNvPr>
        <xdr:cNvSpPr/>
      </xdr:nvSpPr>
      <xdr:spPr>
        <a:xfrm>
          <a:off x="8191500" y="159781875"/>
          <a:ext cx="1076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2038350</xdr:colOff>
      <xdr:row>104</xdr:row>
      <xdr:rowOff>228600</xdr:rowOff>
    </xdr:from>
    <xdr:to>
      <xdr:col>3</xdr:col>
      <xdr:colOff>3114675</xdr:colOff>
      <xdr:row>104</xdr:row>
      <xdr:rowOff>274319</xdr:rowOff>
    </xdr:to>
    <xdr:sp macro="" textlink="">
      <xdr:nvSpPr>
        <xdr:cNvPr id="60" name="Rectangle 59">
          <a:hlinkClick xmlns:r="http://schemas.openxmlformats.org/officeDocument/2006/relationships" r:id="rId17"/>
          <a:extLst>
            <a:ext uri="{FF2B5EF4-FFF2-40B4-BE49-F238E27FC236}">
              <a16:creationId xmlns:a16="http://schemas.microsoft.com/office/drawing/2014/main" id="{BAFA9CD0-EF3D-4DF8-8A49-15517D685EAD}"/>
            </a:ext>
          </a:extLst>
        </xdr:cNvPr>
        <xdr:cNvSpPr/>
      </xdr:nvSpPr>
      <xdr:spPr>
        <a:xfrm>
          <a:off x="9229725" y="163553775"/>
          <a:ext cx="1076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2343150</xdr:colOff>
      <xdr:row>91</xdr:row>
      <xdr:rowOff>238125</xdr:rowOff>
    </xdr:from>
    <xdr:to>
      <xdr:col>3</xdr:col>
      <xdr:colOff>3419475</xdr:colOff>
      <xdr:row>91</xdr:row>
      <xdr:rowOff>283844</xdr:rowOff>
    </xdr:to>
    <xdr:sp macro="" textlink="">
      <xdr:nvSpPr>
        <xdr:cNvPr id="62" name="Rectangle 61">
          <a:hlinkClick xmlns:r="http://schemas.openxmlformats.org/officeDocument/2006/relationships" r:id="rId17"/>
          <a:extLst>
            <a:ext uri="{FF2B5EF4-FFF2-40B4-BE49-F238E27FC236}">
              <a16:creationId xmlns:a16="http://schemas.microsoft.com/office/drawing/2014/main" id="{83C281AC-6BBF-487C-AA41-53B309B34082}"/>
            </a:ext>
          </a:extLst>
        </xdr:cNvPr>
        <xdr:cNvSpPr/>
      </xdr:nvSpPr>
      <xdr:spPr>
        <a:xfrm>
          <a:off x="9534525" y="137655300"/>
          <a:ext cx="1076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98</xdr:row>
      <xdr:rowOff>219075</xdr:rowOff>
    </xdr:from>
    <xdr:to>
      <xdr:col>3</xdr:col>
      <xdr:colOff>1428750</xdr:colOff>
      <xdr:row>98</xdr:row>
      <xdr:rowOff>276225</xdr:rowOff>
    </xdr:to>
    <xdr:sp macro="" textlink="">
      <xdr:nvSpPr>
        <xdr:cNvPr id="64" name="Rectangle 63">
          <a:hlinkClick xmlns:r="http://schemas.openxmlformats.org/officeDocument/2006/relationships" r:id="rId2"/>
          <a:extLst>
            <a:ext uri="{FF2B5EF4-FFF2-40B4-BE49-F238E27FC236}">
              <a16:creationId xmlns:a16="http://schemas.microsoft.com/office/drawing/2014/main" id="{04236B6A-8A49-F76B-2250-906A424C1AD4}"/>
            </a:ext>
          </a:extLst>
        </xdr:cNvPr>
        <xdr:cNvSpPr/>
      </xdr:nvSpPr>
      <xdr:spPr>
        <a:xfrm>
          <a:off x="7277100" y="150885525"/>
          <a:ext cx="134302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2343150</xdr:colOff>
      <xdr:row>111</xdr:row>
      <xdr:rowOff>247650</xdr:rowOff>
    </xdr:from>
    <xdr:to>
      <xdr:col>3</xdr:col>
      <xdr:colOff>3924300</xdr:colOff>
      <xdr:row>111</xdr:row>
      <xdr:rowOff>293369</xdr:rowOff>
    </xdr:to>
    <xdr:sp macro="" textlink="">
      <xdr:nvSpPr>
        <xdr:cNvPr id="66" name="Rectangle 65">
          <a:hlinkClick xmlns:r="http://schemas.openxmlformats.org/officeDocument/2006/relationships" r:id="rId18"/>
          <a:extLst>
            <a:ext uri="{FF2B5EF4-FFF2-40B4-BE49-F238E27FC236}">
              <a16:creationId xmlns:a16="http://schemas.microsoft.com/office/drawing/2014/main" id="{8A00C6B5-FC1D-CD1E-5607-BF0D9D5ED87E}"/>
            </a:ext>
          </a:extLst>
        </xdr:cNvPr>
        <xdr:cNvSpPr/>
      </xdr:nvSpPr>
      <xdr:spPr>
        <a:xfrm>
          <a:off x="9534525" y="171478575"/>
          <a:ext cx="15811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2847975</xdr:colOff>
      <xdr:row>120</xdr:row>
      <xdr:rowOff>209550</xdr:rowOff>
    </xdr:from>
    <xdr:to>
      <xdr:col>3</xdr:col>
      <xdr:colOff>3667125</xdr:colOff>
      <xdr:row>120</xdr:row>
      <xdr:rowOff>255269</xdr:rowOff>
    </xdr:to>
    <xdr:sp macro="" textlink="">
      <xdr:nvSpPr>
        <xdr:cNvPr id="68" name="Rectangle 67">
          <a:hlinkClick xmlns:r="http://schemas.openxmlformats.org/officeDocument/2006/relationships" r:id="rId18"/>
          <a:extLst>
            <a:ext uri="{FF2B5EF4-FFF2-40B4-BE49-F238E27FC236}">
              <a16:creationId xmlns:a16="http://schemas.microsoft.com/office/drawing/2014/main" id="{3C6B8B9A-B546-423F-A5B5-FD69DDF6A292}"/>
            </a:ext>
          </a:extLst>
        </xdr:cNvPr>
        <xdr:cNvSpPr/>
      </xdr:nvSpPr>
      <xdr:spPr>
        <a:xfrm>
          <a:off x="10039350" y="189509400"/>
          <a:ext cx="8191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1133475</xdr:colOff>
      <xdr:row>111</xdr:row>
      <xdr:rowOff>409575</xdr:rowOff>
    </xdr:from>
    <xdr:to>
      <xdr:col>3</xdr:col>
      <xdr:colOff>4048125</xdr:colOff>
      <xdr:row>111</xdr:row>
      <xdr:rowOff>455294</xdr:rowOff>
    </xdr:to>
    <xdr:sp macro="" textlink="">
      <xdr:nvSpPr>
        <xdr:cNvPr id="70" name="Rectangle 69">
          <a:hlinkClick xmlns:r="http://schemas.openxmlformats.org/officeDocument/2006/relationships" r:id="rId19"/>
          <a:extLst>
            <a:ext uri="{FF2B5EF4-FFF2-40B4-BE49-F238E27FC236}">
              <a16:creationId xmlns:a16="http://schemas.microsoft.com/office/drawing/2014/main" id="{469868AE-3B39-75D0-E2D1-AE85651AEDB0}"/>
            </a:ext>
          </a:extLst>
        </xdr:cNvPr>
        <xdr:cNvSpPr/>
      </xdr:nvSpPr>
      <xdr:spPr>
        <a:xfrm>
          <a:off x="8324850" y="171640500"/>
          <a:ext cx="2914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1047750</xdr:colOff>
      <xdr:row>111</xdr:row>
      <xdr:rowOff>552450</xdr:rowOff>
    </xdr:from>
    <xdr:to>
      <xdr:col>3</xdr:col>
      <xdr:colOff>2247900</xdr:colOff>
      <xdr:row>111</xdr:row>
      <xdr:rowOff>598169</xdr:rowOff>
    </xdr:to>
    <xdr:sp macro="" textlink="">
      <xdr:nvSpPr>
        <xdr:cNvPr id="72" name="Rectangle 71">
          <a:hlinkClick xmlns:r="http://schemas.openxmlformats.org/officeDocument/2006/relationships" r:id="rId20"/>
          <a:extLst>
            <a:ext uri="{FF2B5EF4-FFF2-40B4-BE49-F238E27FC236}">
              <a16:creationId xmlns:a16="http://schemas.microsoft.com/office/drawing/2014/main" id="{E56C0852-AAB9-F386-1CB8-195564E3261D}"/>
            </a:ext>
          </a:extLst>
        </xdr:cNvPr>
        <xdr:cNvSpPr/>
      </xdr:nvSpPr>
      <xdr:spPr>
        <a:xfrm>
          <a:off x="8239125" y="171783375"/>
          <a:ext cx="12001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1905000</xdr:colOff>
      <xdr:row>120</xdr:row>
      <xdr:rowOff>400050</xdr:rowOff>
    </xdr:from>
    <xdr:to>
      <xdr:col>3</xdr:col>
      <xdr:colOff>2981325</xdr:colOff>
      <xdr:row>120</xdr:row>
      <xdr:rowOff>447675</xdr:rowOff>
    </xdr:to>
    <xdr:sp macro="" textlink="">
      <xdr:nvSpPr>
        <xdr:cNvPr id="74" name="Rectangle 73">
          <a:hlinkClick xmlns:r="http://schemas.openxmlformats.org/officeDocument/2006/relationships" r:id="rId21"/>
          <a:extLst>
            <a:ext uri="{FF2B5EF4-FFF2-40B4-BE49-F238E27FC236}">
              <a16:creationId xmlns:a16="http://schemas.microsoft.com/office/drawing/2014/main" id="{7E980275-43FB-2272-1A26-345FCFEFC3AA}"/>
            </a:ext>
          </a:extLst>
        </xdr:cNvPr>
        <xdr:cNvSpPr/>
      </xdr:nvSpPr>
      <xdr:spPr>
        <a:xfrm>
          <a:off x="9096375" y="189699900"/>
          <a:ext cx="10763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1485900</xdr:colOff>
      <xdr:row>122</xdr:row>
      <xdr:rowOff>390525</xdr:rowOff>
    </xdr:from>
    <xdr:to>
      <xdr:col>3</xdr:col>
      <xdr:colOff>2562225</xdr:colOff>
      <xdr:row>122</xdr:row>
      <xdr:rowOff>438150</xdr:rowOff>
    </xdr:to>
    <xdr:sp macro="" textlink="">
      <xdr:nvSpPr>
        <xdr:cNvPr id="76" name="Rectangle 75">
          <a:hlinkClick xmlns:r="http://schemas.openxmlformats.org/officeDocument/2006/relationships" r:id="rId21"/>
          <a:extLst>
            <a:ext uri="{FF2B5EF4-FFF2-40B4-BE49-F238E27FC236}">
              <a16:creationId xmlns:a16="http://schemas.microsoft.com/office/drawing/2014/main" id="{FFCFB849-678A-4664-910B-900484407E2E}"/>
            </a:ext>
          </a:extLst>
        </xdr:cNvPr>
        <xdr:cNvSpPr/>
      </xdr:nvSpPr>
      <xdr:spPr>
        <a:xfrm>
          <a:off x="8677275" y="193814700"/>
          <a:ext cx="10763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4314825</xdr:colOff>
      <xdr:row>123</xdr:row>
      <xdr:rowOff>581025</xdr:rowOff>
    </xdr:from>
    <xdr:to>
      <xdr:col>3</xdr:col>
      <xdr:colOff>962025</xdr:colOff>
      <xdr:row>123</xdr:row>
      <xdr:rowOff>628650</xdr:rowOff>
    </xdr:to>
    <xdr:sp macro="" textlink="">
      <xdr:nvSpPr>
        <xdr:cNvPr id="78" name="Rectangle 77">
          <a:hlinkClick xmlns:r="http://schemas.openxmlformats.org/officeDocument/2006/relationships" r:id="rId21"/>
          <a:extLst>
            <a:ext uri="{FF2B5EF4-FFF2-40B4-BE49-F238E27FC236}">
              <a16:creationId xmlns:a16="http://schemas.microsoft.com/office/drawing/2014/main" id="{C9BE1951-D038-4282-8EBF-E3ED9C56226B}"/>
            </a:ext>
          </a:extLst>
        </xdr:cNvPr>
        <xdr:cNvSpPr/>
      </xdr:nvSpPr>
      <xdr:spPr>
        <a:xfrm>
          <a:off x="7077075" y="196462650"/>
          <a:ext cx="10763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885825</xdr:colOff>
      <xdr:row>135</xdr:row>
      <xdr:rowOff>400050</xdr:rowOff>
    </xdr:from>
    <xdr:to>
      <xdr:col>3</xdr:col>
      <xdr:colOff>2695575</xdr:colOff>
      <xdr:row>135</xdr:row>
      <xdr:rowOff>447675</xdr:rowOff>
    </xdr:to>
    <xdr:sp macro="" textlink="">
      <xdr:nvSpPr>
        <xdr:cNvPr id="80" name="Rectangle 79">
          <a:hlinkClick xmlns:r="http://schemas.openxmlformats.org/officeDocument/2006/relationships" r:id="rId22"/>
          <a:extLst>
            <a:ext uri="{FF2B5EF4-FFF2-40B4-BE49-F238E27FC236}">
              <a16:creationId xmlns:a16="http://schemas.microsoft.com/office/drawing/2014/main" id="{99AC902A-02D3-E50B-8269-8B23EB41B1F4}"/>
            </a:ext>
          </a:extLst>
        </xdr:cNvPr>
        <xdr:cNvSpPr/>
      </xdr:nvSpPr>
      <xdr:spPr>
        <a:xfrm>
          <a:off x="8077200" y="214579200"/>
          <a:ext cx="1809750"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914400</xdr:colOff>
      <xdr:row>131</xdr:row>
      <xdr:rowOff>419100</xdr:rowOff>
    </xdr:from>
    <xdr:to>
      <xdr:col>3</xdr:col>
      <xdr:colOff>2724150</xdr:colOff>
      <xdr:row>131</xdr:row>
      <xdr:rowOff>466725</xdr:rowOff>
    </xdr:to>
    <xdr:sp macro="" textlink="">
      <xdr:nvSpPr>
        <xdr:cNvPr id="82" name="Rectangle 81">
          <a:hlinkClick xmlns:r="http://schemas.openxmlformats.org/officeDocument/2006/relationships" r:id="rId22"/>
          <a:extLst>
            <a:ext uri="{FF2B5EF4-FFF2-40B4-BE49-F238E27FC236}">
              <a16:creationId xmlns:a16="http://schemas.microsoft.com/office/drawing/2014/main" id="{36492AC8-56B0-4AD0-BDEE-AF97629A7941}"/>
            </a:ext>
          </a:extLst>
        </xdr:cNvPr>
        <xdr:cNvSpPr/>
      </xdr:nvSpPr>
      <xdr:spPr>
        <a:xfrm>
          <a:off x="8105775" y="208673700"/>
          <a:ext cx="1809750"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1866900</xdr:colOff>
      <xdr:row>150</xdr:row>
      <xdr:rowOff>228600</xdr:rowOff>
    </xdr:from>
    <xdr:to>
      <xdr:col>3</xdr:col>
      <xdr:colOff>3038475</xdr:colOff>
      <xdr:row>150</xdr:row>
      <xdr:rowOff>276225</xdr:rowOff>
    </xdr:to>
    <xdr:sp macro="" textlink="">
      <xdr:nvSpPr>
        <xdr:cNvPr id="84" name="Rectangle 83">
          <a:hlinkClick xmlns:r="http://schemas.openxmlformats.org/officeDocument/2006/relationships" r:id="rId23"/>
          <a:extLst>
            <a:ext uri="{FF2B5EF4-FFF2-40B4-BE49-F238E27FC236}">
              <a16:creationId xmlns:a16="http://schemas.microsoft.com/office/drawing/2014/main" id="{1AB6F887-6F6E-4F0A-36F4-C329F4EE38E6}"/>
            </a:ext>
          </a:extLst>
        </xdr:cNvPr>
        <xdr:cNvSpPr/>
      </xdr:nvSpPr>
      <xdr:spPr>
        <a:xfrm>
          <a:off x="9058275" y="240668175"/>
          <a:ext cx="117157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4400550</xdr:colOff>
      <xdr:row>157</xdr:row>
      <xdr:rowOff>400050</xdr:rowOff>
    </xdr:from>
    <xdr:to>
      <xdr:col>3</xdr:col>
      <xdr:colOff>666750</xdr:colOff>
      <xdr:row>157</xdr:row>
      <xdr:rowOff>445769</xdr:rowOff>
    </xdr:to>
    <xdr:sp macro="" textlink="">
      <xdr:nvSpPr>
        <xdr:cNvPr id="86" name="Rectangle 85">
          <a:hlinkClick xmlns:r="http://schemas.openxmlformats.org/officeDocument/2006/relationships" r:id="rId23"/>
          <a:extLst>
            <a:ext uri="{FF2B5EF4-FFF2-40B4-BE49-F238E27FC236}">
              <a16:creationId xmlns:a16="http://schemas.microsoft.com/office/drawing/2014/main" id="{54DD9424-4B90-46F1-BDF9-CB66D7DD865C}"/>
            </a:ext>
          </a:extLst>
        </xdr:cNvPr>
        <xdr:cNvSpPr/>
      </xdr:nvSpPr>
      <xdr:spPr>
        <a:xfrm>
          <a:off x="7162800" y="251650500"/>
          <a:ext cx="695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150</xdr:row>
      <xdr:rowOff>409575</xdr:rowOff>
    </xdr:from>
    <xdr:to>
      <xdr:col>3</xdr:col>
      <xdr:colOff>1285875</xdr:colOff>
      <xdr:row>150</xdr:row>
      <xdr:rowOff>457200</xdr:rowOff>
    </xdr:to>
    <xdr:sp macro="" textlink="">
      <xdr:nvSpPr>
        <xdr:cNvPr id="88" name="Rectangle 87">
          <a:hlinkClick xmlns:r="http://schemas.openxmlformats.org/officeDocument/2006/relationships" r:id="rId23"/>
          <a:extLst>
            <a:ext uri="{FF2B5EF4-FFF2-40B4-BE49-F238E27FC236}">
              <a16:creationId xmlns:a16="http://schemas.microsoft.com/office/drawing/2014/main" id="{98FF2263-266A-4058-A2F3-B2769A7B0980}"/>
            </a:ext>
          </a:extLst>
        </xdr:cNvPr>
        <xdr:cNvSpPr/>
      </xdr:nvSpPr>
      <xdr:spPr>
        <a:xfrm>
          <a:off x="7305675" y="240849150"/>
          <a:ext cx="117157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1657350</xdr:colOff>
      <xdr:row>43</xdr:row>
      <xdr:rowOff>219075</xdr:rowOff>
    </xdr:from>
    <xdr:to>
      <xdr:col>3</xdr:col>
      <xdr:colOff>2876550</xdr:colOff>
      <xdr:row>43</xdr:row>
      <xdr:rowOff>264794</xdr:rowOff>
    </xdr:to>
    <xdr:sp macro="" textlink="">
      <xdr:nvSpPr>
        <xdr:cNvPr id="13" name="Rectangle 12">
          <a:hlinkClick xmlns:r="http://schemas.openxmlformats.org/officeDocument/2006/relationships" r:id="rId5"/>
          <a:extLst>
            <a:ext uri="{FF2B5EF4-FFF2-40B4-BE49-F238E27FC236}">
              <a16:creationId xmlns:a16="http://schemas.microsoft.com/office/drawing/2014/main" id="{118BC2B8-FEAF-F673-7D49-AD3F3A7BAAF8}"/>
            </a:ext>
          </a:extLst>
        </xdr:cNvPr>
        <xdr:cNvSpPr/>
      </xdr:nvSpPr>
      <xdr:spPr>
        <a:xfrm>
          <a:off x="8848725" y="66322575"/>
          <a:ext cx="12192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2333625</xdr:colOff>
      <xdr:row>168</xdr:row>
      <xdr:rowOff>228600</xdr:rowOff>
    </xdr:from>
    <xdr:to>
      <xdr:col>3</xdr:col>
      <xdr:colOff>3038475</xdr:colOff>
      <xdr:row>168</xdr:row>
      <xdr:rowOff>274319</xdr:rowOff>
    </xdr:to>
    <xdr:sp macro="" textlink="">
      <xdr:nvSpPr>
        <xdr:cNvPr id="97" name="Rectangle 96">
          <a:hlinkClick xmlns:r="http://schemas.openxmlformats.org/officeDocument/2006/relationships" r:id="rId24"/>
          <a:extLst>
            <a:ext uri="{FF2B5EF4-FFF2-40B4-BE49-F238E27FC236}">
              <a16:creationId xmlns:a16="http://schemas.microsoft.com/office/drawing/2014/main" id="{294F3B83-CAC3-A661-9C01-E04D8DCE1D4D}"/>
            </a:ext>
          </a:extLst>
        </xdr:cNvPr>
        <xdr:cNvSpPr/>
      </xdr:nvSpPr>
      <xdr:spPr>
        <a:xfrm>
          <a:off x="9525000" y="268471650"/>
          <a:ext cx="7048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153</xdr:row>
      <xdr:rowOff>2019300</xdr:rowOff>
    </xdr:from>
    <xdr:to>
      <xdr:col>3</xdr:col>
      <xdr:colOff>1285875</xdr:colOff>
      <xdr:row>153</xdr:row>
      <xdr:rowOff>2065019</xdr:rowOff>
    </xdr:to>
    <xdr:sp macro="" textlink="">
      <xdr:nvSpPr>
        <xdr:cNvPr id="107" name="Rectangle 77">
          <a:hlinkClick xmlns:r="http://schemas.openxmlformats.org/officeDocument/2006/relationships" r:id="rId5"/>
          <a:extLst>
            <a:ext uri="{FF2B5EF4-FFF2-40B4-BE49-F238E27FC236}">
              <a16:creationId xmlns:a16="http://schemas.microsoft.com/office/drawing/2014/main" id="{76054922-2E59-4238-A5A4-0988B627644B}"/>
            </a:ext>
          </a:extLst>
        </xdr:cNvPr>
        <xdr:cNvSpPr/>
      </xdr:nvSpPr>
      <xdr:spPr>
        <a:xfrm>
          <a:off x="7324725" y="248011950"/>
          <a:ext cx="11525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1466850</xdr:colOff>
      <xdr:row>152</xdr:row>
      <xdr:rowOff>1343025</xdr:rowOff>
    </xdr:from>
    <xdr:to>
      <xdr:col>3</xdr:col>
      <xdr:colOff>2952750</xdr:colOff>
      <xdr:row>152</xdr:row>
      <xdr:rowOff>1388744</xdr:rowOff>
    </xdr:to>
    <xdr:sp macro="" textlink="">
      <xdr:nvSpPr>
        <xdr:cNvPr id="109" name="Rectangle 23">
          <a:hlinkClick xmlns:r="http://schemas.openxmlformats.org/officeDocument/2006/relationships" r:id="rId1"/>
          <a:extLst>
            <a:ext uri="{FF2B5EF4-FFF2-40B4-BE49-F238E27FC236}">
              <a16:creationId xmlns:a16="http://schemas.microsoft.com/office/drawing/2014/main" id="{65C6792F-A4D5-4AB7-AD81-8BA03AE7A9A3}"/>
            </a:ext>
          </a:extLst>
        </xdr:cNvPr>
        <xdr:cNvSpPr/>
      </xdr:nvSpPr>
      <xdr:spPr>
        <a:xfrm>
          <a:off x="8658225" y="245725950"/>
          <a:ext cx="14859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3124200</xdr:colOff>
      <xdr:row>157</xdr:row>
      <xdr:rowOff>228600</xdr:rowOff>
    </xdr:from>
    <xdr:to>
      <xdr:col>3</xdr:col>
      <xdr:colOff>3819525</xdr:colOff>
      <xdr:row>157</xdr:row>
      <xdr:rowOff>274319</xdr:rowOff>
    </xdr:to>
    <xdr:sp macro="" textlink="">
      <xdr:nvSpPr>
        <xdr:cNvPr id="111" name="Rectangle 110">
          <a:hlinkClick xmlns:r="http://schemas.openxmlformats.org/officeDocument/2006/relationships" r:id="rId23"/>
          <a:extLst>
            <a:ext uri="{FF2B5EF4-FFF2-40B4-BE49-F238E27FC236}">
              <a16:creationId xmlns:a16="http://schemas.microsoft.com/office/drawing/2014/main" id="{C2F713FE-FFF2-4392-9E46-92EE6DF5F673}"/>
            </a:ext>
          </a:extLst>
        </xdr:cNvPr>
        <xdr:cNvSpPr/>
      </xdr:nvSpPr>
      <xdr:spPr>
        <a:xfrm>
          <a:off x="10315575" y="250364625"/>
          <a:ext cx="695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xdr:colOff>
      <xdr:row>157</xdr:row>
      <xdr:rowOff>409575</xdr:rowOff>
    </xdr:from>
    <xdr:to>
      <xdr:col>3</xdr:col>
      <xdr:colOff>733425</xdr:colOff>
      <xdr:row>157</xdr:row>
      <xdr:rowOff>455294</xdr:rowOff>
    </xdr:to>
    <xdr:sp macro="" textlink="">
      <xdr:nvSpPr>
        <xdr:cNvPr id="113" name="Rectangle 112">
          <a:hlinkClick xmlns:r="http://schemas.openxmlformats.org/officeDocument/2006/relationships" r:id="rId23"/>
          <a:extLst>
            <a:ext uri="{FF2B5EF4-FFF2-40B4-BE49-F238E27FC236}">
              <a16:creationId xmlns:a16="http://schemas.microsoft.com/office/drawing/2014/main" id="{A4B6733E-4DFC-494F-BFC0-1BCBA1F28476}"/>
            </a:ext>
          </a:extLst>
        </xdr:cNvPr>
        <xdr:cNvSpPr/>
      </xdr:nvSpPr>
      <xdr:spPr>
        <a:xfrm>
          <a:off x="7229475" y="250545600"/>
          <a:ext cx="6953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160</xdr:row>
      <xdr:rowOff>57150</xdr:rowOff>
    </xdr:from>
    <xdr:to>
      <xdr:col>3</xdr:col>
      <xdr:colOff>1895475</xdr:colOff>
      <xdr:row>160</xdr:row>
      <xdr:rowOff>114300</xdr:rowOff>
    </xdr:to>
    <xdr:sp macro="" textlink="">
      <xdr:nvSpPr>
        <xdr:cNvPr id="114" name="Rectangle 48">
          <a:hlinkClick xmlns:r="http://schemas.openxmlformats.org/officeDocument/2006/relationships" r:id="rId2"/>
          <a:extLst>
            <a:ext uri="{FF2B5EF4-FFF2-40B4-BE49-F238E27FC236}">
              <a16:creationId xmlns:a16="http://schemas.microsoft.com/office/drawing/2014/main" id="{E8D83256-A1E8-4F94-BE89-950B86D70737}"/>
            </a:ext>
          </a:extLst>
        </xdr:cNvPr>
        <xdr:cNvSpPr/>
      </xdr:nvSpPr>
      <xdr:spPr>
        <a:xfrm>
          <a:off x="7305675" y="2557557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159</xdr:row>
      <xdr:rowOff>66675</xdr:rowOff>
    </xdr:from>
    <xdr:to>
      <xdr:col>3</xdr:col>
      <xdr:colOff>1895475</xdr:colOff>
      <xdr:row>159</xdr:row>
      <xdr:rowOff>123825</xdr:rowOff>
    </xdr:to>
    <xdr:sp macro="" textlink="">
      <xdr:nvSpPr>
        <xdr:cNvPr id="115" name="Rectangle 48">
          <a:hlinkClick xmlns:r="http://schemas.openxmlformats.org/officeDocument/2006/relationships" r:id="rId2"/>
          <a:extLst>
            <a:ext uri="{FF2B5EF4-FFF2-40B4-BE49-F238E27FC236}">
              <a16:creationId xmlns:a16="http://schemas.microsoft.com/office/drawing/2014/main" id="{EDB11886-7134-4542-B215-5E7CD6E0A615}"/>
            </a:ext>
          </a:extLst>
        </xdr:cNvPr>
        <xdr:cNvSpPr/>
      </xdr:nvSpPr>
      <xdr:spPr>
        <a:xfrm>
          <a:off x="7305675" y="25414605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161</xdr:row>
      <xdr:rowOff>85725</xdr:rowOff>
    </xdr:from>
    <xdr:to>
      <xdr:col>3</xdr:col>
      <xdr:colOff>1914525</xdr:colOff>
      <xdr:row>161</xdr:row>
      <xdr:rowOff>142875</xdr:rowOff>
    </xdr:to>
    <xdr:sp macro="" textlink="">
      <xdr:nvSpPr>
        <xdr:cNvPr id="117" name="Rectangle 48">
          <a:hlinkClick xmlns:r="http://schemas.openxmlformats.org/officeDocument/2006/relationships" r:id="rId2"/>
          <a:extLst>
            <a:ext uri="{FF2B5EF4-FFF2-40B4-BE49-F238E27FC236}">
              <a16:creationId xmlns:a16="http://schemas.microsoft.com/office/drawing/2014/main" id="{1A6D4562-3F72-4E9C-9FAA-9EFEFB228BBD}"/>
            </a:ext>
          </a:extLst>
        </xdr:cNvPr>
        <xdr:cNvSpPr/>
      </xdr:nvSpPr>
      <xdr:spPr>
        <a:xfrm>
          <a:off x="7324725" y="25789890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162</xdr:row>
      <xdr:rowOff>76200</xdr:rowOff>
    </xdr:from>
    <xdr:to>
      <xdr:col>3</xdr:col>
      <xdr:colOff>1828800</xdr:colOff>
      <xdr:row>162</xdr:row>
      <xdr:rowOff>133350</xdr:rowOff>
    </xdr:to>
    <xdr:sp macro="" textlink="">
      <xdr:nvSpPr>
        <xdr:cNvPr id="119" name="Rectangle 48">
          <a:hlinkClick xmlns:r="http://schemas.openxmlformats.org/officeDocument/2006/relationships" r:id="rId2"/>
          <a:extLst>
            <a:ext uri="{FF2B5EF4-FFF2-40B4-BE49-F238E27FC236}">
              <a16:creationId xmlns:a16="http://schemas.microsoft.com/office/drawing/2014/main" id="{51D388C3-89A3-41A1-85A8-7431C57FF44C}"/>
            </a:ext>
          </a:extLst>
        </xdr:cNvPr>
        <xdr:cNvSpPr/>
      </xdr:nvSpPr>
      <xdr:spPr>
        <a:xfrm>
          <a:off x="7239000" y="25919430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171</xdr:row>
      <xdr:rowOff>219075</xdr:rowOff>
    </xdr:from>
    <xdr:to>
      <xdr:col>3</xdr:col>
      <xdr:colOff>1828800</xdr:colOff>
      <xdr:row>171</xdr:row>
      <xdr:rowOff>276225</xdr:rowOff>
    </xdr:to>
    <xdr:sp macro="" textlink="">
      <xdr:nvSpPr>
        <xdr:cNvPr id="121" name="Rectangle 44">
          <a:hlinkClick xmlns:r="http://schemas.openxmlformats.org/officeDocument/2006/relationships" r:id="rId2"/>
          <a:extLst>
            <a:ext uri="{FF2B5EF4-FFF2-40B4-BE49-F238E27FC236}">
              <a16:creationId xmlns:a16="http://schemas.microsoft.com/office/drawing/2014/main" id="{B2906E02-5814-4C93-8B78-C5BE749CC1AB}"/>
            </a:ext>
          </a:extLst>
        </xdr:cNvPr>
        <xdr:cNvSpPr/>
      </xdr:nvSpPr>
      <xdr:spPr>
        <a:xfrm>
          <a:off x="7239000" y="19626262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171</xdr:row>
      <xdr:rowOff>523875</xdr:rowOff>
    </xdr:from>
    <xdr:to>
      <xdr:col>3</xdr:col>
      <xdr:colOff>762000</xdr:colOff>
      <xdr:row>171</xdr:row>
      <xdr:rowOff>657225</xdr:rowOff>
    </xdr:to>
    <xdr:sp macro="" textlink="">
      <xdr:nvSpPr>
        <xdr:cNvPr id="123" name="Rectangle 122">
          <a:hlinkClick xmlns:r="http://schemas.openxmlformats.org/officeDocument/2006/relationships" r:id="rId25"/>
          <a:extLst>
            <a:ext uri="{FF2B5EF4-FFF2-40B4-BE49-F238E27FC236}">
              <a16:creationId xmlns:a16="http://schemas.microsoft.com/office/drawing/2014/main" id="{72FDE01B-FCED-4265-8416-85FBA7F67DB9}"/>
            </a:ext>
          </a:extLst>
        </xdr:cNvPr>
        <xdr:cNvSpPr/>
      </xdr:nvSpPr>
      <xdr:spPr>
        <a:xfrm>
          <a:off x="7219950" y="273519900"/>
          <a:ext cx="7334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3267076</xdr:colOff>
      <xdr:row>171</xdr:row>
      <xdr:rowOff>342900</xdr:rowOff>
    </xdr:from>
    <xdr:to>
      <xdr:col>3</xdr:col>
      <xdr:colOff>3705226</xdr:colOff>
      <xdr:row>171</xdr:row>
      <xdr:rowOff>466725</xdr:rowOff>
    </xdr:to>
    <xdr:sp macro="" textlink="">
      <xdr:nvSpPr>
        <xdr:cNvPr id="125" name="Rectangle 124">
          <a:hlinkClick xmlns:r="http://schemas.openxmlformats.org/officeDocument/2006/relationships" r:id="rId25"/>
          <a:extLst>
            <a:ext uri="{FF2B5EF4-FFF2-40B4-BE49-F238E27FC236}">
              <a16:creationId xmlns:a16="http://schemas.microsoft.com/office/drawing/2014/main" id="{99CC5306-E2B0-4A8E-80A9-A558D4BC1569}"/>
            </a:ext>
          </a:extLst>
        </xdr:cNvPr>
        <xdr:cNvSpPr/>
      </xdr:nvSpPr>
      <xdr:spPr>
        <a:xfrm>
          <a:off x="10458451" y="273338925"/>
          <a:ext cx="4381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3590925</xdr:colOff>
      <xdr:row>171</xdr:row>
      <xdr:rowOff>542925</xdr:rowOff>
    </xdr:from>
    <xdr:to>
      <xdr:col>3</xdr:col>
      <xdr:colOff>4029075</xdr:colOff>
      <xdr:row>171</xdr:row>
      <xdr:rowOff>657225</xdr:rowOff>
    </xdr:to>
    <xdr:sp macro="" textlink="">
      <xdr:nvSpPr>
        <xdr:cNvPr id="127" name="Rectangle 126">
          <a:hlinkClick xmlns:r="http://schemas.openxmlformats.org/officeDocument/2006/relationships" r:id="rId26"/>
          <a:extLst>
            <a:ext uri="{FF2B5EF4-FFF2-40B4-BE49-F238E27FC236}">
              <a16:creationId xmlns:a16="http://schemas.microsoft.com/office/drawing/2014/main" id="{32810958-CB76-480F-83AF-CBC0FCED3131}"/>
            </a:ext>
          </a:extLst>
        </xdr:cNvPr>
        <xdr:cNvSpPr/>
      </xdr:nvSpPr>
      <xdr:spPr>
        <a:xfrm>
          <a:off x="10782300" y="273538950"/>
          <a:ext cx="43815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171</xdr:row>
      <xdr:rowOff>723900</xdr:rowOff>
    </xdr:from>
    <xdr:to>
      <xdr:col>3</xdr:col>
      <xdr:colOff>809625</xdr:colOff>
      <xdr:row>171</xdr:row>
      <xdr:rowOff>781050</xdr:rowOff>
    </xdr:to>
    <xdr:sp macro="" textlink="">
      <xdr:nvSpPr>
        <xdr:cNvPr id="129" name="Rectangle 128">
          <a:hlinkClick xmlns:r="http://schemas.openxmlformats.org/officeDocument/2006/relationships" r:id="rId26"/>
          <a:extLst>
            <a:ext uri="{FF2B5EF4-FFF2-40B4-BE49-F238E27FC236}">
              <a16:creationId xmlns:a16="http://schemas.microsoft.com/office/drawing/2014/main" id="{4133F42C-2034-42CA-BBDE-4037C47AA679}"/>
            </a:ext>
          </a:extLst>
        </xdr:cNvPr>
        <xdr:cNvSpPr/>
      </xdr:nvSpPr>
      <xdr:spPr>
        <a:xfrm>
          <a:off x="7219950" y="273719925"/>
          <a:ext cx="7810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172</xdr:row>
      <xdr:rowOff>219075</xdr:rowOff>
    </xdr:from>
    <xdr:to>
      <xdr:col>3</xdr:col>
      <xdr:colOff>1828800</xdr:colOff>
      <xdr:row>172</xdr:row>
      <xdr:rowOff>276225</xdr:rowOff>
    </xdr:to>
    <xdr:sp macro="" textlink="">
      <xdr:nvSpPr>
        <xdr:cNvPr id="130" name="Rectangle 44">
          <a:hlinkClick xmlns:r="http://schemas.openxmlformats.org/officeDocument/2006/relationships" r:id="rId2"/>
          <a:extLst>
            <a:ext uri="{FF2B5EF4-FFF2-40B4-BE49-F238E27FC236}">
              <a16:creationId xmlns:a16="http://schemas.microsoft.com/office/drawing/2014/main" id="{DDCFBC23-81C5-4BE9-AF96-F664E24652B8}"/>
            </a:ext>
          </a:extLst>
        </xdr:cNvPr>
        <xdr:cNvSpPr/>
      </xdr:nvSpPr>
      <xdr:spPr>
        <a:xfrm>
          <a:off x="7239000" y="273215100"/>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172</xdr:row>
      <xdr:rowOff>523875</xdr:rowOff>
    </xdr:from>
    <xdr:to>
      <xdr:col>3</xdr:col>
      <xdr:colOff>762000</xdr:colOff>
      <xdr:row>172</xdr:row>
      <xdr:rowOff>657225</xdr:rowOff>
    </xdr:to>
    <xdr:sp macro="" textlink="">
      <xdr:nvSpPr>
        <xdr:cNvPr id="132" name="Rectangle 131">
          <a:hlinkClick xmlns:r="http://schemas.openxmlformats.org/officeDocument/2006/relationships" r:id="rId25"/>
          <a:extLst>
            <a:ext uri="{FF2B5EF4-FFF2-40B4-BE49-F238E27FC236}">
              <a16:creationId xmlns:a16="http://schemas.microsoft.com/office/drawing/2014/main" id="{F2C70123-C01A-4D67-B50C-9E45AEE1720D}"/>
            </a:ext>
          </a:extLst>
        </xdr:cNvPr>
        <xdr:cNvSpPr/>
      </xdr:nvSpPr>
      <xdr:spPr>
        <a:xfrm>
          <a:off x="7219950" y="273519900"/>
          <a:ext cx="7334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3267076</xdr:colOff>
      <xdr:row>172</xdr:row>
      <xdr:rowOff>342900</xdr:rowOff>
    </xdr:from>
    <xdr:to>
      <xdr:col>3</xdr:col>
      <xdr:colOff>3705226</xdr:colOff>
      <xdr:row>172</xdr:row>
      <xdr:rowOff>466725</xdr:rowOff>
    </xdr:to>
    <xdr:sp macro="" textlink="">
      <xdr:nvSpPr>
        <xdr:cNvPr id="134" name="Rectangle 133">
          <a:hlinkClick xmlns:r="http://schemas.openxmlformats.org/officeDocument/2006/relationships" r:id="rId25"/>
          <a:extLst>
            <a:ext uri="{FF2B5EF4-FFF2-40B4-BE49-F238E27FC236}">
              <a16:creationId xmlns:a16="http://schemas.microsoft.com/office/drawing/2014/main" id="{A103A95D-034B-403D-B541-DA777E28EE8A}"/>
            </a:ext>
          </a:extLst>
        </xdr:cNvPr>
        <xdr:cNvSpPr/>
      </xdr:nvSpPr>
      <xdr:spPr>
        <a:xfrm>
          <a:off x="10458451" y="273338925"/>
          <a:ext cx="4381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3590925</xdr:colOff>
      <xdr:row>172</xdr:row>
      <xdr:rowOff>542925</xdr:rowOff>
    </xdr:from>
    <xdr:to>
      <xdr:col>3</xdr:col>
      <xdr:colOff>4029075</xdr:colOff>
      <xdr:row>172</xdr:row>
      <xdr:rowOff>657225</xdr:rowOff>
    </xdr:to>
    <xdr:sp macro="" textlink="">
      <xdr:nvSpPr>
        <xdr:cNvPr id="136" name="Rectangle 135">
          <a:hlinkClick xmlns:r="http://schemas.openxmlformats.org/officeDocument/2006/relationships" r:id="rId26"/>
          <a:extLst>
            <a:ext uri="{FF2B5EF4-FFF2-40B4-BE49-F238E27FC236}">
              <a16:creationId xmlns:a16="http://schemas.microsoft.com/office/drawing/2014/main" id="{D9382D0B-F9A0-4787-AFE5-E885CEE7EC67}"/>
            </a:ext>
          </a:extLst>
        </xdr:cNvPr>
        <xdr:cNvSpPr/>
      </xdr:nvSpPr>
      <xdr:spPr>
        <a:xfrm>
          <a:off x="10782300" y="273538950"/>
          <a:ext cx="43815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172</xdr:row>
      <xdr:rowOff>723900</xdr:rowOff>
    </xdr:from>
    <xdr:to>
      <xdr:col>3</xdr:col>
      <xdr:colOff>809625</xdr:colOff>
      <xdr:row>172</xdr:row>
      <xdr:rowOff>781050</xdr:rowOff>
    </xdr:to>
    <xdr:sp macro="" textlink="">
      <xdr:nvSpPr>
        <xdr:cNvPr id="138" name="Rectangle 137">
          <a:hlinkClick xmlns:r="http://schemas.openxmlformats.org/officeDocument/2006/relationships" r:id="rId26"/>
          <a:extLst>
            <a:ext uri="{FF2B5EF4-FFF2-40B4-BE49-F238E27FC236}">
              <a16:creationId xmlns:a16="http://schemas.microsoft.com/office/drawing/2014/main" id="{B9E3A554-6F10-4415-9120-E3756374A19A}"/>
            </a:ext>
          </a:extLst>
        </xdr:cNvPr>
        <xdr:cNvSpPr/>
      </xdr:nvSpPr>
      <xdr:spPr>
        <a:xfrm>
          <a:off x="7219950" y="273719925"/>
          <a:ext cx="7810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173</xdr:row>
      <xdr:rowOff>219075</xdr:rowOff>
    </xdr:from>
    <xdr:to>
      <xdr:col>3</xdr:col>
      <xdr:colOff>1828800</xdr:colOff>
      <xdr:row>173</xdr:row>
      <xdr:rowOff>276225</xdr:rowOff>
    </xdr:to>
    <xdr:sp macro="" textlink="">
      <xdr:nvSpPr>
        <xdr:cNvPr id="139" name="Rectangle 44">
          <a:hlinkClick xmlns:r="http://schemas.openxmlformats.org/officeDocument/2006/relationships" r:id="rId2"/>
          <a:extLst>
            <a:ext uri="{FF2B5EF4-FFF2-40B4-BE49-F238E27FC236}">
              <a16:creationId xmlns:a16="http://schemas.microsoft.com/office/drawing/2014/main" id="{F65BF4FE-5DED-4711-82C0-85D836FC520D}"/>
            </a:ext>
          </a:extLst>
        </xdr:cNvPr>
        <xdr:cNvSpPr/>
      </xdr:nvSpPr>
      <xdr:spPr>
        <a:xfrm>
          <a:off x="7239000" y="2749962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173</xdr:row>
      <xdr:rowOff>523875</xdr:rowOff>
    </xdr:from>
    <xdr:to>
      <xdr:col>3</xdr:col>
      <xdr:colOff>762000</xdr:colOff>
      <xdr:row>173</xdr:row>
      <xdr:rowOff>657225</xdr:rowOff>
    </xdr:to>
    <xdr:sp macro="" textlink="">
      <xdr:nvSpPr>
        <xdr:cNvPr id="140" name="Rectangle 139">
          <a:hlinkClick xmlns:r="http://schemas.openxmlformats.org/officeDocument/2006/relationships" r:id="rId25"/>
          <a:extLst>
            <a:ext uri="{FF2B5EF4-FFF2-40B4-BE49-F238E27FC236}">
              <a16:creationId xmlns:a16="http://schemas.microsoft.com/office/drawing/2014/main" id="{3D7941DB-539F-4FA1-B158-BDEE29CFD10B}"/>
            </a:ext>
          </a:extLst>
        </xdr:cNvPr>
        <xdr:cNvSpPr/>
      </xdr:nvSpPr>
      <xdr:spPr>
        <a:xfrm>
          <a:off x="7219950" y="275301075"/>
          <a:ext cx="7334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3267076</xdr:colOff>
      <xdr:row>173</xdr:row>
      <xdr:rowOff>342900</xdr:rowOff>
    </xdr:from>
    <xdr:to>
      <xdr:col>3</xdr:col>
      <xdr:colOff>3705226</xdr:colOff>
      <xdr:row>173</xdr:row>
      <xdr:rowOff>466725</xdr:rowOff>
    </xdr:to>
    <xdr:sp macro="" textlink="">
      <xdr:nvSpPr>
        <xdr:cNvPr id="142" name="Rectangle 141">
          <a:hlinkClick xmlns:r="http://schemas.openxmlformats.org/officeDocument/2006/relationships" r:id="rId25"/>
          <a:extLst>
            <a:ext uri="{FF2B5EF4-FFF2-40B4-BE49-F238E27FC236}">
              <a16:creationId xmlns:a16="http://schemas.microsoft.com/office/drawing/2014/main" id="{71603375-FBEC-4D3F-865E-422D2F87EB19}"/>
            </a:ext>
          </a:extLst>
        </xdr:cNvPr>
        <xdr:cNvSpPr/>
      </xdr:nvSpPr>
      <xdr:spPr>
        <a:xfrm>
          <a:off x="10458451" y="275120100"/>
          <a:ext cx="4381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3590925</xdr:colOff>
      <xdr:row>173</xdr:row>
      <xdr:rowOff>542925</xdr:rowOff>
    </xdr:from>
    <xdr:to>
      <xdr:col>3</xdr:col>
      <xdr:colOff>4029075</xdr:colOff>
      <xdr:row>173</xdr:row>
      <xdr:rowOff>657225</xdr:rowOff>
    </xdr:to>
    <xdr:sp macro="" textlink="">
      <xdr:nvSpPr>
        <xdr:cNvPr id="144" name="Rectangle 143">
          <a:hlinkClick xmlns:r="http://schemas.openxmlformats.org/officeDocument/2006/relationships" r:id="rId26"/>
          <a:extLst>
            <a:ext uri="{FF2B5EF4-FFF2-40B4-BE49-F238E27FC236}">
              <a16:creationId xmlns:a16="http://schemas.microsoft.com/office/drawing/2014/main" id="{7383DA3E-64AD-45FC-B952-376F618C2167}"/>
            </a:ext>
          </a:extLst>
        </xdr:cNvPr>
        <xdr:cNvSpPr/>
      </xdr:nvSpPr>
      <xdr:spPr>
        <a:xfrm>
          <a:off x="10782300" y="275320125"/>
          <a:ext cx="43815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173</xdr:row>
      <xdr:rowOff>723900</xdr:rowOff>
    </xdr:from>
    <xdr:to>
      <xdr:col>3</xdr:col>
      <xdr:colOff>809625</xdr:colOff>
      <xdr:row>173</xdr:row>
      <xdr:rowOff>781050</xdr:rowOff>
    </xdr:to>
    <xdr:sp macro="" textlink="">
      <xdr:nvSpPr>
        <xdr:cNvPr id="145" name="Rectangle 144">
          <a:hlinkClick xmlns:r="http://schemas.openxmlformats.org/officeDocument/2006/relationships" r:id="rId26"/>
          <a:extLst>
            <a:ext uri="{FF2B5EF4-FFF2-40B4-BE49-F238E27FC236}">
              <a16:creationId xmlns:a16="http://schemas.microsoft.com/office/drawing/2014/main" id="{DD85B44C-1FA1-4C64-8834-44FFC536DF8D}"/>
            </a:ext>
          </a:extLst>
        </xdr:cNvPr>
        <xdr:cNvSpPr/>
      </xdr:nvSpPr>
      <xdr:spPr>
        <a:xfrm>
          <a:off x="7219950" y="275501100"/>
          <a:ext cx="7810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174</xdr:row>
      <xdr:rowOff>219075</xdr:rowOff>
    </xdr:from>
    <xdr:to>
      <xdr:col>3</xdr:col>
      <xdr:colOff>1828800</xdr:colOff>
      <xdr:row>174</xdr:row>
      <xdr:rowOff>276225</xdr:rowOff>
    </xdr:to>
    <xdr:sp macro="" textlink="">
      <xdr:nvSpPr>
        <xdr:cNvPr id="146" name="Rectangle 44">
          <a:hlinkClick xmlns:r="http://schemas.openxmlformats.org/officeDocument/2006/relationships" r:id="rId2"/>
          <a:extLst>
            <a:ext uri="{FF2B5EF4-FFF2-40B4-BE49-F238E27FC236}">
              <a16:creationId xmlns:a16="http://schemas.microsoft.com/office/drawing/2014/main" id="{0CE35329-29E3-4F7E-9961-906E4CB5966D}"/>
            </a:ext>
          </a:extLst>
        </xdr:cNvPr>
        <xdr:cNvSpPr/>
      </xdr:nvSpPr>
      <xdr:spPr>
        <a:xfrm>
          <a:off x="7239000" y="2749962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174</xdr:row>
      <xdr:rowOff>523875</xdr:rowOff>
    </xdr:from>
    <xdr:to>
      <xdr:col>3</xdr:col>
      <xdr:colOff>762000</xdr:colOff>
      <xdr:row>174</xdr:row>
      <xdr:rowOff>657225</xdr:rowOff>
    </xdr:to>
    <xdr:sp macro="" textlink="">
      <xdr:nvSpPr>
        <xdr:cNvPr id="148" name="Rectangle 147">
          <a:hlinkClick xmlns:r="http://schemas.openxmlformats.org/officeDocument/2006/relationships" r:id="rId25"/>
          <a:extLst>
            <a:ext uri="{FF2B5EF4-FFF2-40B4-BE49-F238E27FC236}">
              <a16:creationId xmlns:a16="http://schemas.microsoft.com/office/drawing/2014/main" id="{B7D6705E-CCA4-4F96-BD8F-156DD4F3C702}"/>
            </a:ext>
          </a:extLst>
        </xdr:cNvPr>
        <xdr:cNvSpPr/>
      </xdr:nvSpPr>
      <xdr:spPr>
        <a:xfrm>
          <a:off x="7219950" y="275301075"/>
          <a:ext cx="7334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3267076</xdr:colOff>
      <xdr:row>174</xdr:row>
      <xdr:rowOff>342900</xdr:rowOff>
    </xdr:from>
    <xdr:to>
      <xdr:col>3</xdr:col>
      <xdr:colOff>3705226</xdr:colOff>
      <xdr:row>174</xdr:row>
      <xdr:rowOff>466725</xdr:rowOff>
    </xdr:to>
    <xdr:sp macro="" textlink="">
      <xdr:nvSpPr>
        <xdr:cNvPr id="150" name="Rectangle 149">
          <a:hlinkClick xmlns:r="http://schemas.openxmlformats.org/officeDocument/2006/relationships" r:id="rId25"/>
          <a:extLst>
            <a:ext uri="{FF2B5EF4-FFF2-40B4-BE49-F238E27FC236}">
              <a16:creationId xmlns:a16="http://schemas.microsoft.com/office/drawing/2014/main" id="{44DF246D-905B-490E-967D-C879042C385F}"/>
            </a:ext>
          </a:extLst>
        </xdr:cNvPr>
        <xdr:cNvSpPr/>
      </xdr:nvSpPr>
      <xdr:spPr>
        <a:xfrm>
          <a:off x="10458451" y="275120100"/>
          <a:ext cx="4381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3590925</xdr:colOff>
      <xdr:row>174</xdr:row>
      <xdr:rowOff>542925</xdr:rowOff>
    </xdr:from>
    <xdr:to>
      <xdr:col>3</xdr:col>
      <xdr:colOff>4029075</xdr:colOff>
      <xdr:row>174</xdr:row>
      <xdr:rowOff>657225</xdr:rowOff>
    </xdr:to>
    <xdr:sp macro="" textlink="">
      <xdr:nvSpPr>
        <xdr:cNvPr id="152" name="Rectangle 151">
          <a:hlinkClick xmlns:r="http://schemas.openxmlformats.org/officeDocument/2006/relationships" r:id="rId26"/>
          <a:extLst>
            <a:ext uri="{FF2B5EF4-FFF2-40B4-BE49-F238E27FC236}">
              <a16:creationId xmlns:a16="http://schemas.microsoft.com/office/drawing/2014/main" id="{332EA37C-023F-445F-B457-5104A1E63E97}"/>
            </a:ext>
          </a:extLst>
        </xdr:cNvPr>
        <xdr:cNvSpPr/>
      </xdr:nvSpPr>
      <xdr:spPr>
        <a:xfrm>
          <a:off x="10782300" y="275320125"/>
          <a:ext cx="43815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174</xdr:row>
      <xdr:rowOff>723900</xdr:rowOff>
    </xdr:from>
    <xdr:to>
      <xdr:col>3</xdr:col>
      <xdr:colOff>809625</xdr:colOff>
      <xdr:row>174</xdr:row>
      <xdr:rowOff>781050</xdr:rowOff>
    </xdr:to>
    <xdr:sp macro="" textlink="">
      <xdr:nvSpPr>
        <xdr:cNvPr id="154" name="Rectangle 153">
          <a:hlinkClick xmlns:r="http://schemas.openxmlformats.org/officeDocument/2006/relationships" r:id="rId26"/>
          <a:extLst>
            <a:ext uri="{FF2B5EF4-FFF2-40B4-BE49-F238E27FC236}">
              <a16:creationId xmlns:a16="http://schemas.microsoft.com/office/drawing/2014/main" id="{E48F1933-F3B9-4D7B-B397-95A236064FA4}"/>
            </a:ext>
          </a:extLst>
        </xdr:cNvPr>
        <xdr:cNvSpPr/>
      </xdr:nvSpPr>
      <xdr:spPr>
        <a:xfrm>
          <a:off x="7219950" y="275501100"/>
          <a:ext cx="7810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175</xdr:row>
      <xdr:rowOff>219075</xdr:rowOff>
    </xdr:from>
    <xdr:to>
      <xdr:col>3</xdr:col>
      <xdr:colOff>1828800</xdr:colOff>
      <xdr:row>175</xdr:row>
      <xdr:rowOff>276225</xdr:rowOff>
    </xdr:to>
    <xdr:sp macro="" textlink="">
      <xdr:nvSpPr>
        <xdr:cNvPr id="156" name="Rectangle 44">
          <a:hlinkClick xmlns:r="http://schemas.openxmlformats.org/officeDocument/2006/relationships" r:id="rId2"/>
          <a:extLst>
            <a:ext uri="{FF2B5EF4-FFF2-40B4-BE49-F238E27FC236}">
              <a16:creationId xmlns:a16="http://schemas.microsoft.com/office/drawing/2014/main" id="{1A237195-A2DA-4079-A62B-15A829EB6447}"/>
            </a:ext>
          </a:extLst>
        </xdr:cNvPr>
        <xdr:cNvSpPr/>
      </xdr:nvSpPr>
      <xdr:spPr>
        <a:xfrm>
          <a:off x="7239000" y="274996275"/>
          <a:ext cx="1781175"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175</xdr:row>
      <xdr:rowOff>523875</xdr:rowOff>
    </xdr:from>
    <xdr:to>
      <xdr:col>3</xdr:col>
      <xdr:colOff>762000</xdr:colOff>
      <xdr:row>175</xdr:row>
      <xdr:rowOff>657225</xdr:rowOff>
    </xdr:to>
    <xdr:sp macro="" textlink="">
      <xdr:nvSpPr>
        <xdr:cNvPr id="158" name="Rectangle 157">
          <a:hlinkClick xmlns:r="http://schemas.openxmlformats.org/officeDocument/2006/relationships" r:id="rId25"/>
          <a:extLst>
            <a:ext uri="{FF2B5EF4-FFF2-40B4-BE49-F238E27FC236}">
              <a16:creationId xmlns:a16="http://schemas.microsoft.com/office/drawing/2014/main" id="{B3C54076-AE95-450F-A83B-89BB6FC51FE0}"/>
            </a:ext>
          </a:extLst>
        </xdr:cNvPr>
        <xdr:cNvSpPr/>
      </xdr:nvSpPr>
      <xdr:spPr>
        <a:xfrm>
          <a:off x="7219950" y="275301075"/>
          <a:ext cx="7334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3267076</xdr:colOff>
      <xdr:row>175</xdr:row>
      <xdr:rowOff>342900</xdr:rowOff>
    </xdr:from>
    <xdr:to>
      <xdr:col>3</xdr:col>
      <xdr:colOff>3705226</xdr:colOff>
      <xdr:row>175</xdr:row>
      <xdr:rowOff>466725</xdr:rowOff>
    </xdr:to>
    <xdr:sp macro="" textlink="">
      <xdr:nvSpPr>
        <xdr:cNvPr id="159" name="Rectangle 158">
          <a:hlinkClick xmlns:r="http://schemas.openxmlformats.org/officeDocument/2006/relationships" r:id="rId25"/>
          <a:extLst>
            <a:ext uri="{FF2B5EF4-FFF2-40B4-BE49-F238E27FC236}">
              <a16:creationId xmlns:a16="http://schemas.microsoft.com/office/drawing/2014/main" id="{59E62C29-17D9-4C0C-8AC4-777157CD6C28}"/>
            </a:ext>
          </a:extLst>
        </xdr:cNvPr>
        <xdr:cNvSpPr/>
      </xdr:nvSpPr>
      <xdr:spPr>
        <a:xfrm>
          <a:off x="10458451" y="275120100"/>
          <a:ext cx="4381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3590925</xdr:colOff>
      <xdr:row>175</xdr:row>
      <xdr:rowOff>542925</xdr:rowOff>
    </xdr:from>
    <xdr:to>
      <xdr:col>3</xdr:col>
      <xdr:colOff>4029075</xdr:colOff>
      <xdr:row>175</xdr:row>
      <xdr:rowOff>657225</xdr:rowOff>
    </xdr:to>
    <xdr:sp macro="" textlink="">
      <xdr:nvSpPr>
        <xdr:cNvPr id="160" name="Rectangle 159">
          <a:hlinkClick xmlns:r="http://schemas.openxmlformats.org/officeDocument/2006/relationships" r:id="rId26"/>
          <a:extLst>
            <a:ext uri="{FF2B5EF4-FFF2-40B4-BE49-F238E27FC236}">
              <a16:creationId xmlns:a16="http://schemas.microsoft.com/office/drawing/2014/main" id="{9D8504C6-485A-4576-B63A-1BEDF680E873}"/>
            </a:ext>
          </a:extLst>
        </xdr:cNvPr>
        <xdr:cNvSpPr/>
      </xdr:nvSpPr>
      <xdr:spPr>
        <a:xfrm>
          <a:off x="10782300" y="275320125"/>
          <a:ext cx="43815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175</xdr:row>
      <xdr:rowOff>723900</xdr:rowOff>
    </xdr:from>
    <xdr:to>
      <xdr:col>3</xdr:col>
      <xdr:colOff>809625</xdr:colOff>
      <xdr:row>175</xdr:row>
      <xdr:rowOff>781050</xdr:rowOff>
    </xdr:to>
    <xdr:sp macro="" textlink="">
      <xdr:nvSpPr>
        <xdr:cNvPr id="161" name="Rectangle 160">
          <a:hlinkClick xmlns:r="http://schemas.openxmlformats.org/officeDocument/2006/relationships" r:id="rId26"/>
          <a:extLst>
            <a:ext uri="{FF2B5EF4-FFF2-40B4-BE49-F238E27FC236}">
              <a16:creationId xmlns:a16="http://schemas.microsoft.com/office/drawing/2014/main" id="{E2CDC825-A77A-4DB5-9818-D2A884AD2FC0}"/>
            </a:ext>
          </a:extLst>
        </xdr:cNvPr>
        <xdr:cNvSpPr/>
      </xdr:nvSpPr>
      <xdr:spPr>
        <a:xfrm>
          <a:off x="7219950" y="275501100"/>
          <a:ext cx="7810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104775</xdr:colOff>
      <xdr:row>8</xdr:row>
      <xdr:rowOff>19050</xdr:rowOff>
    </xdr:from>
    <xdr:to>
      <xdr:col>3</xdr:col>
      <xdr:colOff>1495425</xdr:colOff>
      <xdr:row>8</xdr:row>
      <xdr:rowOff>171450</xdr:rowOff>
    </xdr:to>
    <xdr:sp macro="" textlink="">
      <xdr:nvSpPr>
        <xdr:cNvPr id="3" name="Rectangle 1">
          <a:hlinkClick xmlns:r="http://schemas.openxmlformats.org/officeDocument/2006/relationships" r:id="rId1"/>
          <a:extLst>
            <a:ext uri="{FF2B5EF4-FFF2-40B4-BE49-F238E27FC236}">
              <a16:creationId xmlns:a16="http://schemas.microsoft.com/office/drawing/2014/main" id="{97886390-8C9E-C5A6-6FE2-4960B2035FE9}"/>
            </a:ext>
          </a:extLst>
        </xdr:cNvPr>
        <xdr:cNvSpPr/>
      </xdr:nvSpPr>
      <xdr:spPr>
        <a:xfrm>
          <a:off x="7905750" y="2562225"/>
          <a:ext cx="13906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10</xdr:row>
      <xdr:rowOff>466725</xdr:rowOff>
    </xdr:from>
    <xdr:to>
      <xdr:col>3</xdr:col>
      <xdr:colOff>1476375</xdr:colOff>
      <xdr:row>11</xdr:row>
      <xdr:rowOff>142875</xdr:rowOff>
    </xdr:to>
    <xdr:sp macro="" textlink="">
      <xdr:nvSpPr>
        <xdr:cNvPr id="4" name="Rectangle 2">
          <a:hlinkClick xmlns:r="http://schemas.openxmlformats.org/officeDocument/2006/relationships" r:id="rId1"/>
          <a:extLst>
            <a:ext uri="{FF2B5EF4-FFF2-40B4-BE49-F238E27FC236}">
              <a16:creationId xmlns:a16="http://schemas.microsoft.com/office/drawing/2014/main" id="{0342C9CE-288C-4C2A-9A0D-E2D60C593A51}"/>
            </a:ext>
          </a:extLst>
        </xdr:cNvPr>
        <xdr:cNvSpPr/>
      </xdr:nvSpPr>
      <xdr:spPr>
        <a:xfrm>
          <a:off x="7886700" y="3857625"/>
          <a:ext cx="13906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13</xdr:row>
      <xdr:rowOff>219075</xdr:rowOff>
    </xdr:from>
    <xdr:to>
      <xdr:col>3</xdr:col>
      <xdr:colOff>1476375</xdr:colOff>
      <xdr:row>13</xdr:row>
      <xdr:rowOff>304800</xdr:rowOff>
    </xdr:to>
    <xdr:sp macro="" textlink="">
      <xdr:nvSpPr>
        <xdr:cNvPr id="5" name="Rectangle 3">
          <a:hlinkClick xmlns:r="http://schemas.openxmlformats.org/officeDocument/2006/relationships" r:id="rId1"/>
          <a:extLst>
            <a:ext uri="{FF2B5EF4-FFF2-40B4-BE49-F238E27FC236}">
              <a16:creationId xmlns:a16="http://schemas.microsoft.com/office/drawing/2014/main" id="{C582060E-9CD6-4C13-9BEE-84A715E71E7B}"/>
            </a:ext>
          </a:extLst>
        </xdr:cNvPr>
        <xdr:cNvSpPr/>
      </xdr:nvSpPr>
      <xdr:spPr>
        <a:xfrm>
          <a:off x="7886700" y="6048375"/>
          <a:ext cx="13906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14</xdr:row>
      <xdr:rowOff>47625</xdr:rowOff>
    </xdr:from>
    <xdr:to>
      <xdr:col>3</xdr:col>
      <xdr:colOff>1476375</xdr:colOff>
      <xdr:row>14</xdr:row>
      <xdr:rowOff>123825</xdr:rowOff>
    </xdr:to>
    <xdr:sp macro="" textlink="">
      <xdr:nvSpPr>
        <xdr:cNvPr id="6" name="Rectangle 4">
          <a:hlinkClick xmlns:r="http://schemas.openxmlformats.org/officeDocument/2006/relationships" r:id="rId1"/>
          <a:extLst>
            <a:ext uri="{FF2B5EF4-FFF2-40B4-BE49-F238E27FC236}">
              <a16:creationId xmlns:a16="http://schemas.microsoft.com/office/drawing/2014/main" id="{DACA9ED1-A116-4B1F-9CF6-87B610E2DFAA}"/>
            </a:ext>
          </a:extLst>
        </xdr:cNvPr>
        <xdr:cNvSpPr/>
      </xdr:nvSpPr>
      <xdr:spPr>
        <a:xfrm>
          <a:off x="7886700" y="653415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4181475</xdr:colOff>
      <xdr:row>18</xdr:row>
      <xdr:rowOff>371475</xdr:rowOff>
    </xdr:from>
    <xdr:to>
      <xdr:col>3</xdr:col>
      <xdr:colOff>1209675</xdr:colOff>
      <xdr:row>18</xdr:row>
      <xdr:rowOff>447675</xdr:rowOff>
    </xdr:to>
    <xdr:sp macro="" textlink="">
      <xdr:nvSpPr>
        <xdr:cNvPr id="7" name="Rectangle 5">
          <a:hlinkClick xmlns:r="http://schemas.openxmlformats.org/officeDocument/2006/relationships" r:id="rId1"/>
          <a:extLst>
            <a:ext uri="{FF2B5EF4-FFF2-40B4-BE49-F238E27FC236}">
              <a16:creationId xmlns:a16="http://schemas.microsoft.com/office/drawing/2014/main" id="{DA27325D-64D1-4DFA-AAC6-83520D3D47E8}"/>
            </a:ext>
          </a:extLst>
        </xdr:cNvPr>
        <xdr:cNvSpPr/>
      </xdr:nvSpPr>
      <xdr:spPr>
        <a:xfrm>
          <a:off x="7620000" y="122301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19</xdr:row>
      <xdr:rowOff>66675</xdr:rowOff>
    </xdr:from>
    <xdr:to>
      <xdr:col>3</xdr:col>
      <xdr:colOff>1476375</xdr:colOff>
      <xdr:row>19</xdr:row>
      <xdr:rowOff>142875</xdr:rowOff>
    </xdr:to>
    <xdr:sp macro="" textlink="">
      <xdr:nvSpPr>
        <xdr:cNvPr id="8" name="Rectangle 6">
          <a:hlinkClick xmlns:r="http://schemas.openxmlformats.org/officeDocument/2006/relationships" r:id="rId1"/>
          <a:extLst>
            <a:ext uri="{FF2B5EF4-FFF2-40B4-BE49-F238E27FC236}">
              <a16:creationId xmlns:a16="http://schemas.microsoft.com/office/drawing/2014/main" id="{F37C9116-0E18-4D64-98CD-5C074575951B}"/>
            </a:ext>
          </a:extLst>
        </xdr:cNvPr>
        <xdr:cNvSpPr/>
      </xdr:nvSpPr>
      <xdr:spPr>
        <a:xfrm>
          <a:off x="7886700" y="129159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22</xdr:row>
      <xdr:rowOff>228600</xdr:rowOff>
    </xdr:from>
    <xdr:to>
      <xdr:col>3</xdr:col>
      <xdr:colOff>1447800</xdr:colOff>
      <xdr:row>22</xdr:row>
      <xdr:rowOff>304800</xdr:rowOff>
    </xdr:to>
    <xdr:sp macro="" textlink="">
      <xdr:nvSpPr>
        <xdr:cNvPr id="9" name="Rectangle 7">
          <a:hlinkClick xmlns:r="http://schemas.openxmlformats.org/officeDocument/2006/relationships" r:id="rId1"/>
          <a:extLst>
            <a:ext uri="{FF2B5EF4-FFF2-40B4-BE49-F238E27FC236}">
              <a16:creationId xmlns:a16="http://schemas.microsoft.com/office/drawing/2014/main" id="{8256ED9A-4D4B-4536-94A4-5E380D54FECB}"/>
            </a:ext>
          </a:extLst>
        </xdr:cNvPr>
        <xdr:cNvSpPr/>
      </xdr:nvSpPr>
      <xdr:spPr>
        <a:xfrm>
          <a:off x="7858125" y="15344775"/>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23</xdr:row>
      <xdr:rowOff>228600</xdr:rowOff>
    </xdr:from>
    <xdr:to>
      <xdr:col>3</xdr:col>
      <xdr:colOff>1476375</xdr:colOff>
      <xdr:row>23</xdr:row>
      <xdr:rowOff>304800</xdr:rowOff>
    </xdr:to>
    <xdr:sp macro="" textlink="">
      <xdr:nvSpPr>
        <xdr:cNvPr id="11" name="Rectangle 8">
          <a:hlinkClick xmlns:r="http://schemas.openxmlformats.org/officeDocument/2006/relationships" r:id="rId1"/>
          <a:extLst>
            <a:ext uri="{FF2B5EF4-FFF2-40B4-BE49-F238E27FC236}">
              <a16:creationId xmlns:a16="http://schemas.microsoft.com/office/drawing/2014/main" id="{9B9CC885-00E0-49C4-89A4-BDEF73B4C789}"/>
            </a:ext>
          </a:extLst>
        </xdr:cNvPr>
        <xdr:cNvSpPr/>
      </xdr:nvSpPr>
      <xdr:spPr>
        <a:xfrm>
          <a:off x="7886700" y="15821025"/>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533400</xdr:colOff>
      <xdr:row>26</xdr:row>
      <xdr:rowOff>228600</xdr:rowOff>
    </xdr:from>
    <xdr:to>
      <xdr:col>3</xdr:col>
      <xdr:colOff>1924050</xdr:colOff>
      <xdr:row>26</xdr:row>
      <xdr:rowOff>304800</xdr:rowOff>
    </xdr:to>
    <xdr:sp macro="" textlink="">
      <xdr:nvSpPr>
        <xdr:cNvPr id="12" name="Rectangle 9">
          <a:hlinkClick xmlns:r="http://schemas.openxmlformats.org/officeDocument/2006/relationships" r:id="rId1"/>
          <a:extLst>
            <a:ext uri="{FF2B5EF4-FFF2-40B4-BE49-F238E27FC236}">
              <a16:creationId xmlns:a16="http://schemas.microsoft.com/office/drawing/2014/main" id="{4DCF4EBA-E580-4A06-8D7F-DB8FFDDF40EC}"/>
            </a:ext>
          </a:extLst>
        </xdr:cNvPr>
        <xdr:cNvSpPr/>
      </xdr:nvSpPr>
      <xdr:spPr>
        <a:xfrm>
          <a:off x="8334375" y="1788795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914400</xdr:colOff>
      <xdr:row>28</xdr:row>
      <xdr:rowOff>381000</xdr:rowOff>
    </xdr:from>
    <xdr:to>
      <xdr:col>3</xdr:col>
      <xdr:colOff>2305050</xdr:colOff>
      <xdr:row>28</xdr:row>
      <xdr:rowOff>457200</xdr:rowOff>
    </xdr:to>
    <xdr:sp macro="" textlink="">
      <xdr:nvSpPr>
        <xdr:cNvPr id="13" name="Rectangle 10">
          <a:hlinkClick xmlns:r="http://schemas.openxmlformats.org/officeDocument/2006/relationships" r:id="rId1"/>
          <a:extLst>
            <a:ext uri="{FF2B5EF4-FFF2-40B4-BE49-F238E27FC236}">
              <a16:creationId xmlns:a16="http://schemas.microsoft.com/office/drawing/2014/main" id="{005B3ABE-CFB3-4533-8208-9AADBE6B4621}"/>
            </a:ext>
          </a:extLst>
        </xdr:cNvPr>
        <xdr:cNvSpPr/>
      </xdr:nvSpPr>
      <xdr:spPr>
        <a:xfrm>
          <a:off x="8715375" y="196977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904875</xdr:colOff>
      <xdr:row>30</xdr:row>
      <xdr:rowOff>209550</xdr:rowOff>
    </xdr:from>
    <xdr:to>
      <xdr:col>3</xdr:col>
      <xdr:colOff>2295525</xdr:colOff>
      <xdr:row>30</xdr:row>
      <xdr:rowOff>285750</xdr:rowOff>
    </xdr:to>
    <xdr:sp macro="" textlink="">
      <xdr:nvSpPr>
        <xdr:cNvPr id="14" name="Rectangle 11">
          <a:hlinkClick xmlns:r="http://schemas.openxmlformats.org/officeDocument/2006/relationships" r:id="rId1"/>
          <a:extLst>
            <a:ext uri="{FF2B5EF4-FFF2-40B4-BE49-F238E27FC236}">
              <a16:creationId xmlns:a16="http://schemas.microsoft.com/office/drawing/2014/main" id="{40E30E18-58DB-4F6C-A55F-563BF3D252ED}"/>
            </a:ext>
          </a:extLst>
        </xdr:cNvPr>
        <xdr:cNvSpPr/>
      </xdr:nvSpPr>
      <xdr:spPr>
        <a:xfrm>
          <a:off x="8705850" y="223266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942975</xdr:colOff>
      <xdr:row>31</xdr:row>
      <xdr:rowOff>228600</xdr:rowOff>
    </xdr:from>
    <xdr:to>
      <xdr:col>3</xdr:col>
      <xdr:colOff>2333625</xdr:colOff>
      <xdr:row>31</xdr:row>
      <xdr:rowOff>304800</xdr:rowOff>
    </xdr:to>
    <xdr:sp macro="" textlink="">
      <xdr:nvSpPr>
        <xdr:cNvPr id="15" name="Rectangle 12">
          <a:hlinkClick xmlns:r="http://schemas.openxmlformats.org/officeDocument/2006/relationships" r:id="rId1"/>
          <a:extLst>
            <a:ext uri="{FF2B5EF4-FFF2-40B4-BE49-F238E27FC236}">
              <a16:creationId xmlns:a16="http://schemas.microsoft.com/office/drawing/2014/main" id="{D17D1F57-6984-4A50-80E6-487FAB5B34C5}"/>
            </a:ext>
          </a:extLst>
        </xdr:cNvPr>
        <xdr:cNvSpPr/>
      </xdr:nvSpPr>
      <xdr:spPr>
        <a:xfrm>
          <a:off x="8743950" y="231267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962025</xdr:colOff>
      <xdr:row>32</xdr:row>
      <xdr:rowOff>247650</xdr:rowOff>
    </xdr:from>
    <xdr:to>
      <xdr:col>3</xdr:col>
      <xdr:colOff>2352675</xdr:colOff>
      <xdr:row>32</xdr:row>
      <xdr:rowOff>323850</xdr:rowOff>
    </xdr:to>
    <xdr:sp macro="" textlink="">
      <xdr:nvSpPr>
        <xdr:cNvPr id="16" name="Rectangle 13">
          <a:hlinkClick xmlns:r="http://schemas.openxmlformats.org/officeDocument/2006/relationships" r:id="rId1"/>
          <a:extLst>
            <a:ext uri="{FF2B5EF4-FFF2-40B4-BE49-F238E27FC236}">
              <a16:creationId xmlns:a16="http://schemas.microsoft.com/office/drawing/2014/main" id="{EE5EEB31-26B9-468D-B9B4-95058700ED59}"/>
            </a:ext>
          </a:extLst>
        </xdr:cNvPr>
        <xdr:cNvSpPr/>
      </xdr:nvSpPr>
      <xdr:spPr>
        <a:xfrm>
          <a:off x="8763000" y="239268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971550</xdr:colOff>
      <xdr:row>33</xdr:row>
      <xdr:rowOff>247650</xdr:rowOff>
    </xdr:from>
    <xdr:to>
      <xdr:col>3</xdr:col>
      <xdr:colOff>2362200</xdr:colOff>
      <xdr:row>33</xdr:row>
      <xdr:rowOff>323850</xdr:rowOff>
    </xdr:to>
    <xdr:sp macro="" textlink="">
      <xdr:nvSpPr>
        <xdr:cNvPr id="17" name="Rectangle 14">
          <a:hlinkClick xmlns:r="http://schemas.openxmlformats.org/officeDocument/2006/relationships" r:id="rId1"/>
          <a:extLst>
            <a:ext uri="{FF2B5EF4-FFF2-40B4-BE49-F238E27FC236}">
              <a16:creationId xmlns:a16="http://schemas.microsoft.com/office/drawing/2014/main" id="{5F9B308F-4855-4365-9B8B-D8623EA48666}"/>
            </a:ext>
          </a:extLst>
        </xdr:cNvPr>
        <xdr:cNvSpPr/>
      </xdr:nvSpPr>
      <xdr:spPr>
        <a:xfrm>
          <a:off x="8772525" y="24736425"/>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28574</xdr:colOff>
      <xdr:row>34</xdr:row>
      <xdr:rowOff>400049</xdr:rowOff>
    </xdr:from>
    <xdr:to>
      <xdr:col>3</xdr:col>
      <xdr:colOff>876299</xdr:colOff>
      <xdr:row>34</xdr:row>
      <xdr:rowOff>445768</xdr:rowOff>
    </xdr:to>
    <xdr:sp macro="" textlink="">
      <xdr:nvSpPr>
        <xdr:cNvPr id="19" name="Rectangle 15">
          <a:hlinkClick xmlns:r="http://schemas.openxmlformats.org/officeDocument/2006/relationships" r:id="rId1"/>
          <a:extLst>
            <a:ext uri="{FF2B5EF4-FFF2-40B4-BE49-F238E27FC236}">
              <a16:creationId xmlns:a16="http://schemas.microsoft.com/office/drawing/2014/main" id="{F4A31351-C8A6-46B4-985D-F5CCE1C6F517}"/>
            </a:ext>
          </a:extLst>
        </xdr:cNvPr>
        <xdr:cNvSpPr/>
      </xdr:nvSpPr>
      <xdr:spPr>
        <a:xfrm flipV="1">
          <a:off x="7829549" y="25555574"/>
          <a:ext cx="84772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942975</xdr:colOff>
      <xdr:row>35</xdr:row>
      <xdr:rowOff>228600</xdr:rowOff>
    </xdr:from>
    <xdr:to>
      <xdr:col>3</xdr:col>
      <xdr:colOff>2333625</xdr:colOff>
      <xdr:row>35</xdr:row>
      <xdr:rowOff>304800</xdr:rowOff>
    </xdr:to>
    <xdr:sp macro="" textlink="">
      <xdr:nvSpPr>
        <xdr:cNvPr id="21" name="Rectangle 16">
          <a:hlinkClick xmlns:r="http://schemas.openxmlformats.org/officeDocument/2006/relationships" r:id="rId1"/>
          <a:extLst>
            <a:ext uri="{FF2B5EF4-FFF2-40B4-BE49-F238E27FC236}">
              <a16:creationId xmlns:a16="http://schemas.microsoft.com/office/drawing/2014/main" id="{F1595FCB-1C6E-44EE-BCBE-C61CF9046C8D}"/>
            </a:ext>
          </a:extLst>
        </xdr:cNvPr>
        <xdr:cNvSpPr/>
      </xdr:nvSpPr>
      <xdr:spPr>
        <a:xfrm>
          <a:off x="8743950" y="2623185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981075</xdr:colOff>
      <xdr:row>36</xdr:row>
      <xdr:rowOff>209550</xdr:rowOff>
    </xdr:from>
    <xdr:to>
      <xdr:col>3</xdr:col>
      <xdr:colOff>2371725</xdr:colOff>
      <xdr:row>36</xdr:row>
      <xdr:rowOff>285750</xdr:rowOff>
    </xdr:to>
    <xdr:sp macro="" textlink="">
      <xdr:nvSpPr>
        <xdr:cNvPr id="22" name="Rectangle 17">
          <a:hlinkClick xmlns:r="http://schemas.openxmlformats.org/officeDocument/2006/relationships" r:id="rId1"/>
          <a:extLst>
            <a:ext uri="{FF2B5EF4-FFF2-40B4-BE49-F238E27FC236}">
              <a16:creationId xmlns:a16="http://schemas.microsoft.com/office/drawing/2014/main" id="{E1F4D133-DC41-4038-BA51-DEEBF741608C}"/>
            </a:ext>
          </a:extLst>
        </xdr:cNvPr>
        <xdr:cNvSpPr/>
      </xdr:nvSpPr>
      <xdr:spPr>
        <a:xfrm>
          <a:off x="8782050" y="281940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37</xdr:row>
      <xdr:rowOff>66675</xdr:rowOff>
    </xdr:from>
    <xdr:to>
      <xdr:col>3</xdr:col>
      <xdr:colOff>1466850</xdr:colOff>
      <xdr:row>37</xdr:row>
      <xdr:rowOff>142875</xdr:rowOff>
    </xdr:to>
    <xdr:sp macro="" textlink="">
      <xdr:nvSpPr>
        <xdr:cNvPr id="23" name="Rectangle 18">
          <a:hlinkClick xmlns:r="http://schemas.openxmlformats.org/officeDocument/2006/relationships" r:id="rId1"/>
          <a:extLst>
            <a:ext uri="{FF2B5EF4-FFF2-40B4-BE49-F238E27FC236}">
              <a16:creationId xmlns:a16="http://schemas.microsoft.com/office/drawing/2014/main" id="{0B65568A-78B6-400C-87C1-A583978096A4}"/>
            </a:ext>
          </a:extLst>
        </xdr:cNvPr>
        <xdr:cNvSpPr/>
      </xdr:nvSpPr>
      <xdr:spPr>
        <a:xfrm>
          <a:off x="7877175" y="2889885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904875</xdr:colOff>
      <xdr:row>51</xdr:row>
      <xdr:rowOff>209550</xdr:rowOff>
    </xdr:from>
    <xdr:to>
      <xdr:col>3</xdr:col>
      <xdr:colOff>2295525</xdr:colOff>
      <xdr:row>51</xdr:row>
      <xdr:rowOff>285750</xdr:rowOff>
    </xdr:to>
    <xdr:sp macro="" textlink="">
      <xdr:nvSpPr>
        <xdr:cNvPr id="25" name="Rectangle 19">
          <a:hlinkClick xmlns:r="http://schemas.openxmlformats.org/officeDocument/2006/relationships" r:id="rId1"/>
          <a:extLst>
            <a:ext uri="{FF2B5EF4-FFF2-40B4-BE49-F238E27FC236}">
              <a16:creationId xmlns:a16="http://schemas.microsoft.com/office/drawing/2014/main" id="{26FA0248-61CE-4AF7-8346-5A787BEE43D3}"/>
            </a:ext>
          </a:extLst>
        </xdr:cNvPr>
        <xdr:cNvSpPr/>
      </xdr:nvSpPr>
      <xdr:spPr>
        <a:xfrm>
          <a:off x="8705850" y="3869055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942975</xdr:colOff>
      <xdr:row>52</xdr:row>
      <xdr:rowOff>209550</xdr:rowOff>
    </xdr:from>
    <xdr:to>
      <xdr:col>3</xdr:col>
      <xdr:colOff>2333625</xdr:colOff>
      <xdr:row>52</xdr:row>
      <xdr:rowOff>285750</xdr:rowOff>
    </xdr:to>
    <xdr:sp macro="" textlink="">
      <xdr:nvSpPr>
        <xdr:cNvPr id="26" name="Rectangle 20">
          <a:hlinkClick xmlns:r="http://schemas.openxmlformats.org/officeDocument/2006/relationships" r:id="rId1"/>
          <a:extLst>
            <a:ext uri="{FF2B5EF4-FFF2-40B4-BE49-F238E27FC236}">
              <a16:creationId xmlns:a16="http://schemas.microsoft.com/office/drawing/2014/main" id="{4B01EDC2-AF9E-4200-B18D-89F191305A8A}"/>
            </a:ext>
          </a:extLst>
        </xdr:cNvPr>
        <xdr:cNvSpPr/>
      </xdr:nvSpPr>
      <xdr:spPr>
        <a:xfrm>
          <a:off x="8743950" y="4067175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923925</xdr:colOff>
      <xdr:row>53</xdr:row>
      <xdr:rowOff>219075</xdr:rowOff>
    </xdr:from>
    <xdr:to>
      <xdr:col>3</xdr:col>
      <xdr:colOff>2314575</xdr:colOff>
      <xdr:row>53</xdr:row>
      <xdr:rowOff>295275</xdr:rowOff>
    </xdr:to>
    <xdr:sp macro="" textlink="">
      <xdr:nvSpPr>
        <xdr:cNvPr id="28" name="Rectangle 21">
          <a:hlinkClick xmlns:r="http://schemas.openxmlformats.org/officeDocument/2006/relationships" r:id="rId1"/>
          <a:extLst>
            <a:ext uri="{FF2B5EF4-FFF2-40B4-BE49-F238E27FC236}">
              <a16:creationId xmlns:a16="http://schemas.microsoft.com/office/drawing/2014/main" id="{CECF57C3-5AE7-4AD1-BCE6-CBA8829FB13E}"/>
            </a:ext>
          </a:extLst>
        </xdr:cNvPr>
        <xdr:cNvSpPr/>
      </xdr:nvSpPr>
      <xdr:spPr>
        <a:xfrm>
          <a:off x="8724900" y="42672000"/>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923925</xdr:colOff>
      <xdr:row>54</xdr:row>
      <xdr:rowOff>219075</xdr:rowOff>
    </xdr:from>
    <xdr:to>
      <xdr:col>3</xdr:col>
      <xdr:colOff>2314575</xdr:colOff>
      <xdr:row>54</xdr:row>
      <xdr:rowOff>295275</xdr:rowOff>
    </xdr:to>
    <xdr:sp macro="" textlink="">
      <xdr:nvSpPr>
        <xdr:cNvPr id="29" name="Rectangle 22">
          <a:hlinkClick xmlns:r="http://schemas.openxmlformats.org/officeDocument/2006/relationships" r:id="rId1"/>
          <a:extLst>
            <a:ext uri="{FF2B5EF4-FFF2-40B4-BE49-F238E27FC236}">
              <a16:creationId xmlns:a16="http://schemas.microsoft.com/office/drawing/2014/main" id="{37F81757-5FFC-4A79-A24A-311E1159F043}"/>
            </a:ext>
          </a:extLst>
        </xdr:cNvPr>
        <xdr:cNvSpPr/>
      </xdr:nvSpPr>
      <xdr:spPr>
        <a:xfrm>
          <a:off x="8724900" y="43519725"/>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952500</xdr:colOff>
      <xdr:row>55</xdr:row>
      <xdr:rowOff>209550</xdr:rowOff>
    </xdr:from>
    <xdr:to>
      <xdr:col>3</xdr:col>
      <xdr:colOff>2343150</xdr:colOff>
      <xdr:row>55</xdr:row>
      <xdr:rowOff>285750</xdr:rowOff>
    </xdr:to>
    <xdr:sp macro="" textlink="">
      <xdr:nvSpPr>
        <xdr:cNvPr id="30" name="Rectangle 23">
          <a:hlinkClick xmlns:r="http://schemas.openxmlformats.org/officeDocument/2006/relationships" r:id="rId1"/>
          <a:extLst>
            <a:ext uri="{FF2B5EF4-FFF2-40B4-BE49-F238E27FC236}">
              <a16:creationId xmlns:a16="http://schemas.microsoft.com/office/drawing/2014/main" id="{733F7CDC-0EEF-44D7-B78E-D8F8A9F9F424}"/>
            </a:ext>
          </a:extLst>
        </xdr:cNvPr>
        <xdr:cNvSpPr/>
      </xdr:nvSpPr>
      <xdr:spPr>
        <a:xfrm>
          <a:off x="8753475" y="44662725"/>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75</xdr:row>
      <xdr:rowOff>66675</xdr:rowOff>
    </xdr:from>
    <xdr:to>
      <xdr:col>3</xdr:col>
      <xdr:colOff>1514475</xdr:colOff>
      <xdr:row>75</xdr:row>
      <xdr:rowOff>142875</xdr:rowOff>
    </xdr:to>
    <xdr:sp macro="" textlink="">
      <xdr:nvSpPr>
        <xdr:cNvPr id="32" name="Rectangle 24">
          <a:hlinkClick xmlns:r="http://schemas.openxmlformats.org/officeDocument/2006/relationships" r:id="rId1"/>
          <a:extLst>
            <a:ext uri="{FF2B5EF4-FFF2-40B4-BE49-F238E27FC236}">
              <a16:creationId xmlns:a16="http://schemas.microsoft.com/office/drawing/2014/main" id="{5F57ED13-A876-4218-B8ED-62A8E342170A}"/>
            </a:ext>
          </a:extLst>
        </xdr:cNvPr>
        <xdr:cNvSpPr/>
      </xdr:nvSpPr>
      <xdr:spPr>
        <a:xfrm>
          <a:off x="7924800" y="66589275"/>
          <a:ext cx="13906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171450</xdr:colOff>
      <xdr:row>10</xdr:row>
      <xdr:rowOff>57150</xdr:rowOff>
    </xdr:from>
    <xdr:to>
      <xdr:col>3</xdr:col>
      <xdr:colOff>1866900</xdr:colOff>
      <xdr:row>10</xdr:row>
      <xdr:rowOff>142875</xdr:rowOff>
    </xdr:to>
    <xdr:sp macro="" textlink="">
      <xdr:nvSpPr>
        <xdr:cNvPr id="34" name="Rectangle 25">
          <a:hlinkClick xmlns:r="http://schemas.openxmlformats.org/officeDocument/2006/relationships" r:id="rId2"/>
          <a:extLst>
            <a:ext uri="{FF2B5EF4-FFF2-40B4-BE49-F238E27FC236}">
              <a16:creationId xmlns:a16="http://schemas.microsoft.com/office/drawing/2014/main" id="{AE1C6636-CF11-BB97-7FAD-8098D29431F2}"/>
            </a:ext>
          </a:extLst>
        </xdr:cNvPr>
        <xdr:cNvSpPr/>
      </xdr:nvSpPr>
      <xdr:spPr>
        <a:xfrm>
          <a:off x="7972425" y="34480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xdr:colOff>
      <xdr:row>11</xdr:row>
      <xdr:rowOff>238125</xdr:rowOff>
    </xdr:from>
    <xdr:to>
      <xdr:col>3</xdr:col>
      <xdr:colOff>1733550</xdr:colOff>
      <xdr:row>11</xdr:row>
      <xdr:rowOff>323850</xdr:rowOff>
    </xdr:to>
    <xdr:sp macro="" textlink="">
      <xdr:nvSpPr>
        <xdr:cNvPr id="35" name="Rectangle 26">
          <a:hlinkClick xmlns:r="http://schemas.openxmlformats.org/officeDocument/2006/relationships" r:id="rId2"/>
          <a:extLst>
            <a:ext uri="{FF2B5EF4-FFF2-40B4-BE49-F238E27FC236}">
              <a16:creationId xmlns:a16="http://schemas.microsoft.com/office/drawing/2014/main" id="{50697794-26C3-4D03-83BD-D3FD6B5458D5}"/>
            </a:ext>
          </a:extLst>
        </xdr:cNvPr>
        <xdr:cNvSpPr/>
      </xdr:nvSpPr>
      <xdr:spPr>
        <a:xfrm>
          <a:off x="7839075" y="41052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13</xdr:row>
      <xdr:rowOff>47625</xdr:rowOff>
    </xdr:from>
    <xdr:to>
      <xdr:col>3</xdr:col>
      <xdr:colOff>1790700</xdr:colOff>
      <xdr:row>13</xdr:row>
      <xdr:rowOff>133350</xdr:rowOff>
    </xdr:to>
    <xdr:sp macro="" textlink="">
      <xdr:nvSpPr>
        <xdr:cNvPr id="36" name="Rectangle 27">
          <a:hlinkClick xmlns:r="http://schemas.openxmlformats.org/officeDocument/2006/relationships" r:id="rId2"/>
          <a:extLst>
            <a:ext uri="{FF2B5EF4-FFF2-40B4-BE49-F238E27FC236}">
              <a16:creationId xmlns:a16="http://schemas.microsoft.com/office/drawing/2014/main" id="{B5306BAF-73BA-4409-8BD4-195D4F73CEC9}"/>
            </a:ext>
          </a:extLst>
        </xdr:cNvPr>
        <xdr:cNvSpPr/>
      </xdr:nvSpPr>
      <xdr:spPr>
        <a:xfrm>
          <a:off x="7896225" y="58769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16</xdr:row>
      <xdr:rowOff>47625</xdr:rowOff>
    </xdr:from>
    <xdr:to>
      <xdr:col>3</xdr:col>
      <xdr:colOff>1771650</xdr:colOff>
      <xdr:row>16</xdr:row>
      <xdr:rowOff>133350</xdr:rowOff>
    </xdr:to>
    <xdr:sp macro="" textlink="">
      <xdr:nvSpPr>
        <xdr:cNvPr id="38" name="Rectangle 28">
          <a:hlinkClick xmlns:r="http://schemas.openxmlformats.org/officeDocument/2006/relationships" r:id="rId2"/>
          <a:extLst>
            <a:ext uri="{FF2B5EF4-FFF2-40B4-BE49-F238E27FC236}">
              <a16:creationId xmlns:a16="http://schemas.microsoft.com/office/drawing/2014/main" id="{B0823719-2A9D-4779-B7F8-389A3ADE9D78}"/>
            </a:ext>
          </a:extLst>
        </xdr:cNvPr>
        <xdr:cNvSpPr/>
      </xdr:nvSpPr>
      <xdr:spPr>
        <a:xfrm>
          <a:off x="7877175" y="101155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17</xdr:row>
      <xdr:rowOff>57150</xdr:rowOff>
    </xdr:from>
    <xdr:to>
      <xdr:col>3</xdr:col>
      <xdr:colOff>1752600</xdr:colOff>
      <xdr:row>17</xdr:row>
      <xdr:rowOff>142875</xdr:rowOff>
    </xdr:to>
    <xdr:sp macro="" textlink="">
      <xdr:nvSpPr>
        <xdr:cNvPr id="39" name="Rectangle 29">
          <a:hlinkClick xmlns:r="http://schemas.openxmlformats.org/officeDocument/2006/relationships" r:id="rId2"/>
          <a:extLst>
            <a:ext uri="{FF2B5EF4-FFF2-40B4-BE49-F238E27FC236}">
              <a16:creationId xmlns:a16="http://schemas.microsoft.com/office/drawing/2014/main" id="{C4FB64C8-8D0A-443C-9A44-574D0BC2A05B}"/>
            </a:ext>
          </a:extLst>
        </xdr:cNvPr>
        <xdr:cNvSpPr/>
      </xdr:nvSpPr>
      <xdr:spPr>
        <a:xfrm>
          <a:off x="7858125" y="109442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18</xdr:row>
      <xdr:rowOff>57150</xdr:rowOff>
    </xdr:from>
    <xdr:to>
      <xdr:col>3</xdr:col>
      <xdr:colOff>1819275</xdr:colOff>
      <xdr:row>18</xdr:row>
      <xdr:rowOff>142875</xdr:rowOff>
    </xdr:to>
    <xdr:sp macro="" textlink="">
      <xdr:nvSpPr>
        <xdr:cNvPr id="40" name="Rectangle 30">
          <a:hlinkClick xmlns:r="http://schemas.openxmlformats.org/officeDocument/2006/relationships" r:id="rId2"/>
          <a:extLst>
            <a:ext uri="{FF2B5EF4-FFF2-40B4-BE49-F238E27FC236}">
              <a16:creationId xmlns:a16="http://schemas.microsoft.com/office/drawing/2014/main" id="{19DEC9B3-6C2D-4D26-B9BD-F5115338F0AD}"/>
            </a:ext>
          </a:extLst>
        </xdr:cNvPr>
        <xdr:cNvSpPr/>
      </xdr:nvSpPr>
      <xdr:spPr>
        <a:xfrm>
          <a:off x="7924800" y="119157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20</xdr:row>
      <xdr:rowOff>76200</xdr:rowOff>
    </xdr:from>
    <xdr:to>
      <xdr:col>3</xdr:col>
      <xdr:colOff>1790700</xdr:colOff>
      <xdr:row>20</xdr:row>
      <xdr:rowOff>161925</xdr:rowOff>
    </xdr:to>
    <xdr:sp macro="" textlink="">
      <xdr:nvSpPr>
        <xdr:cNvPr id="41" name="Rectangle 31">
          <a:hlinkClick xmlns:r="http://schemas.openxmlformats.org/officeDocument/2006/relationships" r:id="rId2"/>
          <a:extLst>
            <a:ext uri="{FF2B5EF4-FFF2-40B4-BE49-F238E27FC236}">
              <a16:creationId xmlns:a16="http://schemas.microsoft.com/office/drawing/2014/main" id="{15FE04EB-0E50-453B-8B19-8BCF28B8F191}"/>
            </a:ext>
          </a:extLst>
        </xdr:cNvPr>
        <xdr:cNvSpPr/>
      </xdr:nvSpPr>
      <xdr:spPr>
        <a:xfrm>
          <a:off x="7896225" y="135731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xdr:colOff>
      <xdr:row>21</xdr:row>
      <xdr:rowOff>57150</xdr:rowOff>
    </xdr:from>
    <xdr:to>
      <xdr:col>3</xdr:col>
      <xdr:colOff>1847850</xdr:colOff>
      <xdr:row>21</xdr:row>
      <xdr:rowOff>142875</xdr:rowOff>
    </xdr:to>
    <xdr:sp macro="" textlink="">
      <xdr:nvSpPr>
        <xdr:cNvPr id="42" name="Rectangle 32">
          <a:hlinkClick xmlns:r="http://schemas.openxmlformats.org/officeDocument/2006/relationships" r:id="rId2"/>
          <a:extLst>
            <a:ext uri="{FF2B5EF4-FFF2-40B4-BE49-F238E27FC236}">
              <a16:creationId xmlns:a16="http://schemas.microsoft.com/office/drawing/2014/main" id="{E6CBEE9B-9170-4B2C-B8B4-3EEB2AABFBCB}"/>
            </a:ext>
          </a:extLst>
        </xdr:cNvPr>
        <xdr:cNvSpPr/>
      </xdr:nvSpPr>
      <xdr:spPr>
        <a:xfrm>
          <a:off x="7953375" y="143637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22</xdr:row>
      <xdr:rowOff>57150</xdr:rowOff>
    </xdr:from>
    <xdr:to>
      <xdr:col>3</xdr:col>
      <xdr:colOff>1809750</xdr:colOff>
      <xdr:row>22</xdr:row>
      <xdr:rowOff>142875</xdr:rowOff>
    </xdr:to>
    <xdr:sp macro="" textlink="">
      <xdr:nvSpPr>
        <xdr:cNvPr id="43" name="Rectangle 33">
          <a:hlinkClick xmlns:r="http://schemas.openxmlformats.org/officeDocument/2006/relationships" r:id="rId2"/>
          <a:extLst>
            <a:ext uri="{FF2B5EF4-FFF2-40B4-BE49-F238E27FC236}">
              <a16:creationId xmlns:a16="http://schemas.microsoft.com/office/drawing/2014/main" id="{9B4D99F9-081A-437A-8B2E-8FEF1AF5D2FC}"/>
            </a:ext>
          </a:extLst>
        </xdr:cNvPr>
        <xdr:cNvSpPr/>
      </xdr:nvSpPr>
      <xdr:spPr>
        <a:xfrm>
          <a:off x="7915275" y="151733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23</xdr:row>
      <xdr:rowOff>66675</xdr:rowOff>
    </xdr:from>
    <xdr:to>
      <xdr:col>3</xdr:col>
      <xdr:colOff>1790700</xdr:colOff>
      <xdr:row>23</xdr:row>
      <xdr:rowOff>152400</xdr:rowOff>
    </xdr:to>
    <xdr:sp macro="" textlink="">
      <xdr:nvSpPr>
        <xdr:cNvPr id="44" name="Rectangle 34">
          <a:hlinkClick xmlns:r="http://schemas.openxmlformats.org/officeDocument/2006/relationships" r:id="rId2"/>
          <a:extLst>
            <a:ext uri="{FF2B5EF4-FFF2-40B4-BE49-F238E27FC236}">
              <a16:creationId xmlns:a16="http://schemas.microsoft.com/office/drawing/2014/main" id="{10E97ADC-D5F4-4D4F-A239-62A8CDC43E72}"/>
            </a:ext>
          </a:extLst>
        </xdr:cNvPr>
        <xdr:cNvSpPr/>
      </xdr:nvSpPr>
      <xdr:spPr>
        <a:xfrm>
          <a:off x="7896225" y="156591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161925</xdr:colOff>
      <xdr:row>24</xdr:row>
      <xdr:rowOff>57150</xdr:rowOff>
    </xdr:from>
    <xdr:to>
      <xdr:col>3</xdr:col>
      <xdr:colOff>1857375</xdr:colOff>
      <xdr:row>24</xdr:row>
      <xdr:rowOff>142875</xdr:rowOff>
    </xdr:to>
    <xdr:sp macro="" textlink="">
      <xdr:nvSpPr>
        <xdr:cNvPr id="45" name="Rectangle 35">
          <a:hlinkClick xmlns:r="http://schemas.openxmlformats.org/officeDocument/2006/relationships" r:id="rId2"/>
          <a:extLst>
            <a:ext uri="{FF2B5EF4-FFF2-40B4-BE49-F238E27FC236}">
              <a16:creationId xmlns:a16="http://schemas.microsoft.com/office/drawing/2014/main" id="{3EAC9F9D-2049-4364-B711-C607D661AB8C}"/>
            </a:ext>
          </a:extLst>
        </xdr:cNvPr>
        <xdr:cNvSpPr/>
      </xdr:nvSpPr>
      <xdr:spPr>
        <a:xfrm>
          <a:off x="7962900" y="162782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26</xdr:row>
      <xdr:rowOff>66675</xdr:rowOff>
    </xdr:from>
    <xdr:to>
      <xdr:col>3</xdr:col>
      <xdr:colOff>1781175</xdr:colOff>
      <xdr:row>26</xdr:row>
      <xdr:rowOff>152400</xdr:rowOff>
    </xdr:to>
    <xdr:sp macro="" textlink="">
      <xdr:nvSpPr>
        <xdr:cNvPr id="46" name="Rectangle 36">
          <a:hlinkClick xmlns:r="http://schemas.openxmlformats.org/officeDocument/2006/relationships" r:id="rId2"/>
          <a:extLst>
            <a:ext uri="{FF2B5EF4-FFF2-40B4-BE49-F238E27FC236}">
              <a16:creationId xmlns:a16="http://schemas.microsoft.com/office/drawing/2014/main" id="{E04342A7-8E3D-42EF-A108-309CE059AABD}"/>
            </a:ext>
          </a:extLst>
        </xdr:cNvPr>
        <xdr:cNvSpPr/>
      </xdr:nvSpPr>
      <xdr:spPr>
        <a:xfrm>
          <a:off x="7886700" y="177260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28</xdr:row>
      <xdr:rowOff>0</xdr:rowOff>
    </xdr:from>
    <xdr:to>
      <xdr:col>3</xdr:col>
      <xdr:colOff>1695450</xdr:colOff>
      <xdr:row>28</xdr:row>
      <xdr:rowOff>85725</xdr:rowOff>
    </xdr:to>
    <xdr:sp macro="" textlink="">
      <xdr:nvSpPr>
        <xdr:cNvPr id="47" name="Rectangle 37">
          <a:hlinkClick xmlns:r="http://schemas.openxmlformats.org/officeDocument/2006/relationships" r:id="rId2"/>
          <a:extLst>
            <a:ext uri="{FF2B5EF4-FFF2-40B4-BE49-F238E27FC236}">
              <a16:creationId xmlns:a16="http://schemas.microsoft.com/office/drawing/2014/main" id="{0A7F87E7-89A8-4EF6-91DF-79EBC097AF37}"/>
            </a:ext>
          </a:extLst>
        </xdr:cNvPr>
        <xdr:cNvSpPr/>
      </xdr:nvSpPr>
      <xdr:spPr>
        <a:xfrm>
          <a:off x="7800975" y="193167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29</xdr:row>
      <xdr:rowOff>0</xdr:rowOff>
    </xdr:from>
    <xdr:to>
      <xdr:col>3</xdr:col>
      <xdr:colOff>1695450</xdr:colOff>
      <xdr:row>29</xdr:row>
      <xdr:rowOff>85725</xdr:rowOff>
    </xdr:to>
    <xdr:sp macro="" textlink="">
      <xdr:nvSpPr>
        <xdr:cNvPr id="48" name="Rectangle 38">
          <a:hlinkClick xmlns:r="http://schemas.openxmlformats.org/officeDocument/2006/relationships" r:id="rId2"/>
          <a:extLst>
            <a:ext uri="{FF2B5EF4-FFF2-40B4-BE49-F238E27FC236}">
              <a16:creationId xmlns:a16="http://schemas.microsoft.com/office/drawing/2014/main" id="{764B2CAB-0505-487A-BFCD-D55FD05E3701}"/>
            </a:ext>
          </a:extLst>
        </xdr:cNvPr>
        <xdr:cNvSpPr/>
      </xdr:nvSpPr>
      <xdr:spPr>
        <a:xfrm>
          <a:off x="7800975" y="211455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30</xdr:row>
      <xdr:rowOff>0</xdr:rowOff>
    </xdr:from>
    <xdr:to>
      <xdr:col>3</xdr:col>
      <xdr:colOff>1695450</xdr:colOff>
      <xdr:row>30</xdr:row>
      <xdr:rowOff>85725</xdr:rowOff>
    </xdr:to>
    <xdr:sp macro="" textlink="">
      <xdr:nvSpPr>
        <xdr:cNvPr id="49" name="Rectangle 39">
          <a:hlinkClick xmlns:r="http://schemas.openxmlformats.org/officeDocument/2006/relationships" r:id="rId2"/>
          <a:extLst>
            <a:ext uri="{FF2B5EF4-FFF2-40B4-BE49-F238E27FC236}">
              <a16:creationId xmlns:a16="http://schemas.microsoft.com/office/drawing/2014/main" id="{9C0B9B55-3AB1-427A-9427-CE188320B65D}"/>
            </a:ext>
          </a:extLst>
        </xdr:cNvPr>
        <xdr:cNvSpPr/>
      </xdr:nvSpPr>
      <xdr:spPr>
        <a:xfrm>
          <a:off x="7800975" y="221170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31</xdr:row>
      <xdr:rowOff>0</xdr:rowOff>
    </xdr:from>
    <xdr:to>
      <xdr:col>3</xdr:col>
      <xdr:colOff>1695450</xdr:colOff>
      <xdr:row>31</xdr:row>
      <xdr:rowOff>85725</xdr:rowOff>
    </xdr:to>
    <xdr:sp macro="" textlink="">
      <xdr:nvSpPr>
        <xdr:cNvPr id="50" name="Rectangle 40">
          <a:hlinkClick xmlns:r="http://schemas.openxmlformats.org/officeDocument/2006/relationships" r:id="rId2"/>
          <a:extLst>
            <a:ext uri="{FF2B5EF4-FFF2-40B4-BE49-F238E27FC236}">
              <a16:creationId xmlns:a16="http://schemas.microsoft.com/office/drawing/2014/main" id="{FE9573C0-93E9-468C-9FD0-1A42D8FFD171}"/>
            </a:ext>
          </a:extLst>
        </xdr:cNvPr>
        <xdr:cNvSpPr/>
      </xdr:nvSpPr>
      <xdr:spPr>
        <a:xfrm>
          <a:off x="7800975" y="228981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32</xdr:row>
      <xdr:rowOff>0</xdr:rowOff>
    </xdr:from>
    <xdr:to>
      <xdr:col>3</xdr:col>
      <xdr:colOff>1695450</xdr:colOff>
      <xdr:row>32</xdr:row>
      <xdr:rowOff>85725</xdr:rowOff>
    </xdr:to>
    <xdr:sp macro="" textlink="">
      <xdr:nvSpPr>
        <xdr:cNvPr id="51" name="Rectangle 41">
          <a:hlinkClick xmlns:r="http://schemas.openxmlformats.org/officeDocument/2006/relationships" r:id="rId2"/>
          <a:extLst>
            <a:ext uri="{FF2B5EF4-FFF2-40B4-BE49-F238E27FC236}">
              <a16:creationId xmlns:a16="http://schemas.microsoft.com/office/drawing/2014/main" id="{BAB918D7-BFB8-4AC3-B490-CE1003A4A8CA}"/>
            </a:ext>
          </a:extLst>
        </xdr:cNvPr>
        <xdr:cNvSpPr/>
      </xdr:nvSpPr>
      <xdr:spPr>
        <a:xfrm>
          <a:off x="7800975" y="236791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33</xdr:row>
      <xdr:rowOff>0</xdr:rowOff>
    </xdr:from>
    <xdr:to>
      <xdr:col>3</xdr:col>
      <xdr:colOff>1695450</xdr:colOff>
      <xdr:row>33</xdr:row>
      <xdr:rowOff>85725</xdr:rowOff>
    </xdr:to>
    <xdr:sp macro="" textlink="">
      <xdr:nvSpPr>
        <xdr:cNvPr id="52" name="Rectangle 42">
          <a:hlinkClick xmlns:r="http://schemas.openxmlformats.org/officeDocument/2006/relationships" r:id="rId2"/>
          <a:extLst>
            <a:ext uri="{FF2B5EF4-FFF2-40B4-BE49-F238E27FC236}">
              <a16:creationId xmlns:a16="http://schemas.microsoft.com/office/drawing/2014/main" id="{A4D392E6-CE61-459C-827B-37466F74FC19}"/>
            </a:ext>
          </a:extLst>
        </xdr:cNvPr>
        <xdr:cNvSpPr/>
      </xdr:nvSpPr>
      <xdr:spPr>
        <a:xfrm>
          <a:off x="7800975" y="244887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34</xdr:row>
      <xdr:rowOff>0</xdr:rowOff>
    </xdr:from>
    <xdr:to>
      <xdr:col>3</xdr:col>
      <xdr:colOff>1695450</xdr:colOff>
      <xdr:row>34</xdr:row>
      <xdr:rowOff>85725</xdr:rowOff>
    </xdr:to>
    <xdr:sp macro="" textlink="">
      <xdr:nvSpPr>
        <xdr:cNvPr id="53" name="Rectangle 43">
          <a:hlinkClick xmlns:r="http://schemas.openxmlformats.org/officeDocument/2006/relationships" r:id="rId2"/>
          <a:extLst>
            <a:ext uri="{FF2B5EF4-FFF2-40B4-BE49-F238E27FC236}">
              <a16:creationId xmlns:a16="http://schemas.microsoft.com/office/drawing/2014/main" id="{DE099A4C-4138-45B1-BBB8-AA97480A370A}"/>
            </a:ext>
          </a:extLst>
        </xdr:cNvPr>
        <xdr:cNvSpPr/>
      </xdr:nvSpPr>
      <xdr:spPr>
        <a:xfrm>
          <a:off x="7800975" y="251555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35</xdr:row>
      <xdr:rowOff>0</xdr:rowOff>
    </xdr:from>
    <xdr:to>
      <xdr:col>3</xdr:col>
      <xdr:colOff>1695450</xdr:colOff>
      <xdr:row>35</xdr:row>
      <xdr:rowOff>85725</xdr:rowOff>
    </xdr:to>
    <xdr:sp macro="" textlink="">
      <xdr:nvSpPr>
        <xdr:cNvPr id="54" name="Rectangle 44">
          <a:hlinkClick xmlns:r="http://schemas.openxmlformats.org/officeDocument/2006/relationships" r:id="rId2"/>
          <a:extLst>
            <a:ext uri="{FF2B5EF4-FFF2-40B4-BE49-F238E27FC236}">
              <a16:creationId xmlns:a16="http://schemas.microsoft.com/office/drawing/2014/main" id="{F47F3ABD-3DE8-4B03-A7C1-FEB80EF011C9}"/>
            </a:ext>
          </a:extLst>
        </xdr:cNvPr>
        <xdr:cNvSpPr/>
      </xdr:nvSpPr>
      <xdr:spPr>
        <a:xfrm>
          <a:off x="7800975" y="260032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36</xdr:row>
      <xdr:rowOff>0</xdr:rowOff>
    </xdr:from>
    <xdr:to>
      <xdr:col>3</xdr:col>
      <xdr:colOff>1695450</xdr:colOff>
      <xdr:row>36</xdr:row>
      <xdr:rowOff>85725</xdr:rowOff>
    </xdr:to>
    <xdr:sp macro="" textlink="">
      <xdr:nvSpPr>
        <xdr:cNvPr id="55" name="Rectangle 45">
          <a:hlinkClick xmlns:r="http://schemas.openxmlformats.org/officeDocument/2006/relationships" r:id="rId2"/>
          <a:extLst>
            <a:ext uri="{FF2B5EF4-FFF2-40B4-BE49-F238E27FC236}">
              <a16:creationId xmlns:a16="http://schemas.microsoft.com/office/drawing/2014/main" id="{4958F734-8C1B-4938-BDDF-CEA382634265}"/>
            </a:ext>
          </a:extLst>
        </xdr:cNvPr>
        <xdr:cNvSpPr/>
      </xdr:nvSpPr>
      <xdr:spPr>
        <a:xfrm>
          <a:off x="7800975" y="279844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39</xdr:row>
      <xdr:rowOff>0</xdr:rowOff>
    </xdr:from>
    <xdr:to>
      <xdr:col>3</xdr:col>
      <xdr:colOff>1695450</xdr:colOff>
      <xdr:row>39</xdr:row>
      <xdr:rowOff>85725</xdr:rowOff>
    </xdr:to>
    <xdr:sp macro="" textlink="">
      <xdr:nvSpPr>
        <xdr:cNvPr id="56" name="Rectangle 46">
          <a:hlinkClick xmlns:r="http://schemas.openxmlformats.org/officeDocument/2006/relationships" r:id="rId2"/>
          <a:extLst>
            <a:ext uri="{FF2B5EF4-FFF2-40B4-BE49-F238E27FC236}">
              <a16:creationId xmlns:a16="http://schemas.microsoft.com/office/drawing/2014/main" id="{6A1F917B-309D-408A-A872-D2CBE2B809D8}"/>
            </a:ext>
          </a:extLst>
        </xdr:cNvPr>
        <xdr:cNvSpPr/>
      </xdr:nvSpPr>
      <xdr:spPr>
        <a:xfrm>
          <a:off x="7800975" y="317754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40</xdr:row>
      <xdr:rowOff>0</xdr:rowOff>
    </xdr:from>
    <xdr:to>
      <xdr:col>3</xdr:col>
      <xdr:colOff>1695450</xdr:colOff>
      <xdr:row>40</xdr:row>
      <xdr:rowOff>85725</xdr:rowOff>
    </xdr:to>
    <xdr:sp macro="" textlink="">
      <xdr:nvSpPr>
        <xdr:cNvPr id="57" name="Rectangle 47">
          <a:hlinkClick xmlns:r="http://schemas.openxmlformats.org/officeDocument/2006/relationships" r:id="rId2"/>
          <a:extLst>
            <a:ext uri="{FF2B5EF4-FFF2-40B4-BE49-F238E27FC236}">
              <a16:creationId xmlns:a16="http://schemas.microsoft.com/office/drawing/2014/main" id="{F3F3576B-ABE5-4DE1-9CFA-69E6C6FA5004}"/>
            </a:ext>
          </a:extLst>
        </xdr:cNvPr>
        <xdr:cNvSpPr/>
      </xdr:nvSpPr>
      <xdr:spPr>
        <a:xfrm>
          <a:off x="7800975" y="327088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41</xdr:row>
      <xdr:rowOff>0</xdr:rowOff>
    </xdr:from>
    <xdr:to>
      <xdr:col>3</xdr:col>
      <xdr:colOff>1695450</xdr:colOff>
      <xdr:row>41</xdr:row>
      <xdr:rowOff>85725</xdr:rowOff>
    </xdr:to>
    <xdr:sp macro="" textlink="">
      <xdr:nvSpPr>
        <xdr:cNvPr id="58" name="Rectangle 48">
          <a:hlinkClick xmlns:r="http://schemas.openxmlformats.org/officeDocument/2006/relationships" r:id="rId2"/>
          <a:extLst>
            <a:ext uri="{FF2B5EF4-FFF2-40B4-BE49-F238E27FC236}">
              <a16:creationId xmlns:a16="http://schemas.microsoft.com/office/drawing/2014/main" id="{3849A86C-1247-4F07-B183-76063EAB7DD8}"/>
            </a:ext>
          </a:extLst>
        </xdr:cNvPr>
        <xdr:cNvSpPr/>
      </xdr:nvSpPr>
      <xdr:spPr>
        <a:xfrm>
          <a:off x="7800975" y="334899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0</xdr:colOff>
      <xdr:row>42</xdr:row>
      <xdr:rowOff>0</xdr:rowOff>
    </xdr:from>
    <xdr:to>
      <xdr:col>3</xdr:col>
      <xdr:colOff>1695450</xdr:colOff>
      <xdr:row>42</xdr:row>
      <xdr:rowOff>85725</xdr:rowOff>
    </xdr:to>
    <xdr:sp macro="" textlink="">
      <xdr:nvSpPr>
        <xdr:cNvPr id="59" name="Rectangle 49">
          <a:hlinkClick xmlns:r="http://schemas.openxmlformats.org/officeDocument/2006/relationships" r:id="rId2"/>
          <a:extLst>
            <a:ext uri="{FF2B5EF4-FFF2-40B4-BE49-F238E27FC236}">
              <a16:creationId xmlns:a16="http://schemas.microsoft.com/office/drawing/2014/main" id="{9C0AC95C-7D40-4E1E-9BD0-0AF48604F86F}"/>
            </a:ext>
          </a:extLst>
        </xdr:cNvPr>
        <xdr:cNvSpPr/>
      </xdr:nvSpPr>
      <xdr:spPr>
        <a:xfrm>
          <a:off x="7800975" y="342995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57149</xdr:colOff>
      <xdr:row>43</xdr:row>
      <xdr:rowOff>228600</xdr:rowOff>
    </xdr:from>
    <xdr:to>
      <xdr:col>3</xdr:col>
      <xdr:colOff>1209674</xdr:colOff>
      <xdr:row>43</xdr:row>
      <xdr:rowOff>304800</xdr:rowOff>
    </xdr:to>
    <xdr:sp macro="" textlink="">
      <xdr:nvSpPr>
        <xdr:cNvPr id="60" name="Rectangle 50">
          <a:hlinkClick xmlns:r="http://schemas.openxmlformats.org/officeDocument/2006/relationships" r:id="rId2"/>
          <a:extLst>
            <a:ext uri="{FF2B5EF4-FFF2-40B4-BE49-F238E27FC236}">
              <a16:creationId xmlns:a16="http://schemas.microsoft.com/office/drawing/2014/main" id="{6B7A8320-B372-457C-8461-168C724A7067}"/>
            </a:ext>
          </a:extLst>
        </xdr:cNvPr>
        <xdr:cNvSpPr/>
      </xdr:nvSpPr>
      <xdr:spPr>
        <a:xfrm>
          <a:off x="7858124" y="35137725"/>
          <a:ext cx="115252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44</xdr:row>
      <xdr:rowOff>238125</xdr:rowOff>
    </xdr:from>
    <xdr:to>
      <xdr:col>3</xdr:col>
      <xdr:colOff>1238250</xdr:colOff>
      <xdr:row>44</xdr:row>
      <xdr:rowOff>295275</xdr:rowOff>
    </xdr:to>
    <xdr:sp macro="" textlink="">
      <xdr:nvSpPr>
        <xdr:cNvPr id="61" name="Rectangle 51">
          <a:hlinkClick xmlns:r="http://schemas.openxmlformats.org/officeDocument/2006/relationships" r:id="rId2"/>
          <a:extLst>
            <a:ext uri="{FF2B5EF4-FFF2-40B4-BE49-F238E27FC236}">
              <a16:creationId xmlns:a16="http://schemas.microsoft.com/office/drawing/2014/main" id="{5013CDB7-D58E-47D0-8849-E4FF77B95556}"/>
            </a:ext>
          </a:extLst>
        </xdr:cNvPr>
        <xdr:cNvSpPr/>
      </xdr:nvSpPr>
      <xdr:spPr>
        <a:xfrm>
          <a:off x="7915275" y="35623500"/>
          <a:ext cx="11239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46</xdr:row>
      <xdr:rowOff>38100</xdr:rowOff>
    </xdr:from>
    <xdr:to>
      <xdr:col>3</xdr:col>
      <xdr:colOff>1819275</xdr:colOff>
      <xdr:row>46</xdr:row>
      <xdr:rowOff>123825</xdr:rowOff>
    </xdr:to>
    <xdr:sp macro="" textlink="">
      <xdr:nvSpPr>
        <xdr:cNvPr id="62" name="Rectangle 52">
          <a:hlinkClick xmlns:r="http://schemas.openxmlformats.org/officeDocument/2006/relationships" r:id="rId2"/>
          <a:extLst>
            <a:ext uri="{FF2B5EF4-FFF2-40B4-BE49-F238E27FC236}">
              <a16:creationId xmlns:a16="http://schemas.microsoft.com/office/drawing/2014/main" id="{9B6DF219-D088-4C5D-A859-6980F712956C}"/>
            </a:ext>
          </a:extLst>
        </xdr:cNvPr>
        <xdr:cNvSpPr/>
      </xdr:nvSpPr>
      <xdr:spPr>
        <a:xfrm>
          <a:off x="7924800" y="365283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51</xdr:row>
      <xdr:rowOff>38100</xdr:rowOff>
    </xdr:from>
    <xdr:to>
      <xdr:col>3</xdr:col>
      <xdr:colOff>1819275</xdr:colOff>
      <xdr:row>51</xdr:row>
      <xdr:rowOff>123825</xdr:rowOff>
    </xdr:to>
    <xdr:sp macro="" textlink="">
      <xdr:nvSpPr>
        <xdr:cNvPr id="63" name="Rectangle 53">
          <a:hlinkClick xmlns:r="http://schemas.openxmlformats.org/officeDocument/2006/relationships" r:id="rId2"/>
          <a:extLst>
            <a:ext uri="{FF2B5EF4-FFF2-40B4-BE49-F238E27FC236}">
              <a16:creationId xmlns:a16="http://schemas.microsoft.com/office/drawing/2014/main" id="{5AF3E882-F357-4ED0-82E6-588DD226198C}"/>
            </a:ext>
          </a:extLst>
        </xdr:cNvPr>
        <xdr:cNvSpPr/>
      </xdr:nvSpPr>
      <xdr:spPr>
        <a:xfrm>
          <a:off x="7924800" y="385191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52</xdr:row>
      <xdr:rowOff>38100</xdr:rowOff>
    </xdr:from>
    <xdr:to>
      <xdr:col>3</xdr:col>
      <xdr:colOff>1828800</xdr:colOff>
      <xdr:row>52</xdr:row>
      <xdr:rowOff>123825</xdr:rowOff>
    </xdr:to>
    <xdr:sp macro="" textlink="">
      <xdr:nvSpPr>
        <xdr:cNvPr id="64" name="Rectangle 54">
          <a:hlinkClick xmlns:r="http://schemas.openxmlformats.org/officeDocument/2006/relationships" r:id="rId2"/>
          <a:extLst>
            <a:ext uri="{FF2B5EF4-FFF2-40B4-BE49-F238E27FC236}">
              <a16:creationId xmlns:a16="http://schemas.microsoft.com/office/drawing/2014/main" id="{476BF4C0-7180-4438-8520-673D9042C230}"/>
            </a:ext>
          </a:extLst>
        </xdr:cNvPr>
        <xdr:cNvSpPr/>
      </xdr:nvSpPr>
      <xdr:spPr>
        <a:xfrm>
          <a:off x="7934325" y="405003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53</xdr:row>
      <xdr:rowOff>57150</xdr:rowOff>
    </xdr:from>
    <xdr:to>
      <xdr:col>3</xdr:col>
      <xdr:colOff>1819275</xdr:colOff>
      <xdr:row>53</xdr:row>
      <xdr:rowOff>142875</xdr:rowOff>
    </xdr:to>
    <xdr:sp macro="" textlink="">
      <xdr:nvSpPr>
        <xdr:cNvPr id="65" name="Rectangle 55">
          <a:hlinkClick xmlns:r="http://schemas.openxmlformats.org/officeDocument/2006/relationships" r:id="rId2"/>
          <a:extLst>
            <a:ext uri="{FF2B5EF4-FFF2-40B4-BE49-F238E27FC236}">
              <a16:creationId xmlns:a16="http://schemas.microsoft.com/office/drawing/2014/main" id="{5E078526-F0B4-4A99-BF19-696196216A7E}"/>
            </a:ext>
          </a:extLst>
        </xdr:cNvPr>
        <xdr:cNvSpPr/>
      </xdr:nvSpPr>
      <xdr:spPr>
        <a:xfrm>
          <a:off x="7924800" y="425100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54</xdr:row>
      <xdr:rowOff>57150</xdr:rowOff>
    </xdr:from>
    <xdr:to>
      <xdr:col>3</xdr:col>
      <xdr:colOff>1781175</xdr:colOff>
      <xdr:row>54</xdr:row>
      <xdr:rowOff>142875</xdr:rowOff>
    </xdr:to>
    <xdr:sp macro="" textlink="">
      <xdr:nvSpPr>
        <xdr:cNvPr id="67" name="Rectangle 56">
          <a:hlinkClick xmlns:r="http://schemas.openxmlformats.org/officeDocument/2006/relationships" r:id="rId2"/>
          <a:extLst>
            <a:ext uri="{FF2B5EF4-FFF2-40B4-BE49-F238E27FC236}">
              <a16:creationId xmlns:a16="http://schemas.microsoft.com/office/drawing/2014/main" id="{EC1E69B1-7267-468F-806E-E4AE2CCC71BF}"/>
            </a:ext>
          </a:extLst>
        </xdr:cNvPr>
        <xdr:cNvSpPr/>
      </xdr:nvSpPr>
      <xdr:spPr>
        <a:xfrm>
          <a:off x="7886700" y="433578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xdr:colOff>
      <xdr:row>55</xdr:row>
      <xdr:rowOff>66675</xdr:rowOff>
    </xdr:from>
    <xdr:to>
      <xdr:col>3</xdr:col>
      <xdr:colOff>1847850</xdr:colOff>
      <xdr:row>55</xdr:row>
      <xdr:rowOff>152400</xdr:rowOff>
    </xdr:to>
    <xdr:sp macro="" textlink="">
      <xdr:nvSpPr>
        <xdr:cNvPr id="68" name="Rectangle 57">
          <a:hlinkClick xmlns:r="http://schemas.openxmlformats.org/officeDocument/2006/relationships" r:id="rId2"/>
          <a:extLst>
            <a:ext uri="{FF2B5EF4-FFF2-40B4-BE49-F238E27FC236}">
              <a16:creationId xmlns:a16="http://schemas.microsoft.com/office/drawing/2014/main" id="{D2ED9F96-C92F-456C-A4E8-99E74E17184E}"/>
            </a:ext>
          </a:extLst>
        </xdr:cNvPr>
        <xdr:cNvSpPr/>
      </xdr:nvSpPr>
      <xdr:spPr>
        <a:xfrm>
          <a:off x="7953375" y="445198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56</xdr:row>
      <xdr:rowOff>38100</xdr:rowOff>
    </xdr:from>
    <xdr:to>
      <xdr:col>3</xdr:col>
      <xdr:colOff>1800225</xdr:colOff>
      <xdr:row>56</xdr:row>
      <xdr:rowOff>123825</xdr:rowOff>
    </xdr:to>
    <xdr:sp macro="" textlink="">
      <xdr:nvSpPr>
        <xdr:cNvPr id="69" name="Rectangle 58">
          <a:hlinkClick xmlns:r="http://schemas.openxmlformats.org/officeDocument/2006/relationships" r:id="rId2"/>
          <a:extLst>
            <a:ext uri="{FF2B5EF4-FFF2-40B4-BE49-F238E27FC236}">
              <a16:creationId xmlns:a16="http://schemas.microsoft.com/office/drawing/2014/main" id="{8463C922-9192-4AA6-BADF-FE4A134031FE}"/>
            </a:ext>
          </a:extLst>
        </xdr:cNvPr>
        <xdr:cNvSpPr/>
      </xdr:nvSpPr>
      <xdr:spPr>
        <a:xfrm>
          <a:off x="7905750" y="453294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57</xdr:row>
      <xdr:rowOff>47625</xdr:rowOff>
    </xdr:from>
    <xdr:to>
      <xdr:col>3</xdr:col>
      <xdr:colOff>1828800</xdr:colOff>
      <xdr:row>57</xdr:row>
      <xdr:rowOff>133350</xdr:rowOff>
    </xdr:to>
    <xdr:sp macro="" textlink="">
      <xdr:nvSpPr>
        <xdr:cNvPr id="72" name="Rectangle 59">
          <a:hlinkClick xmlns:r="http://schemas.openxmlformats.org/officeDocument/2006/relationships" r:id="rId2"/>
          <a:extLst>
            <a:ext uri="{FF2B5EF4-FFF2-40B4-BE49-F238E27FC236}">
              <a16:creationId xmlns:a16="http://schemas.microsoft.com/office/drawing/2014/main" id="{8BDA6C56-750A-4FFC-B45B-C9129E4DFF72}"/>
            </a:ext>
          </a:extLst>
        </xdr:cNvPr>
        <xdr:cNvSpPr/>
      </xdr:nvSpPr>
      <xdr:spPr>
        <a:xfrm>
          <a:off x="7934325" y="466534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58</xdr:row>
      <xdr:rowOff>47625</xdr:rowOff>
    </xdr:from>
    <xdr:to>
      <xdr:col>3</xdr:col>
      <xdr:colOff>1828800</xdr:colOff>
      <xdr:row>58</xdr:row>
      <xdr:rowOff>133350</xdr:rowOff>
    </xdr:to>
    <xdr:sp macro="" textlink="">
      <xdr:nvSpPr>
        <xdr:cNvPr id="74" name="Rectangle 60">
          <a:hlinkClick xmlns:r="http://schemas.openxmlformats.org/officeDocument/2006/relationships" r:id="rId2"/>
          <a:extLst>
            <a:ext uri="{FF2B5EF4-FFF2-40B4-BE49-F238E27FC236}">
              <a16:creationId xmlns:a16="http://schemas.microsoft.com/office/drawing/2014/main" id="{0DF20581-E021-4D3F-85C3-EE458F8AA736}"/>
            </a:ext>
          </a:extLst>
        </xdr:cNvPr>
        <xdr:cNvSpPr/>
      </xdr:nvSpPr>
      <xdr:spPr>
        <a:xfrm>
          <a:off x="7934325" y="483298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171450</xdr:colOff>
      <xdr:row>59</xdr:row>
      <xdr:rowOff>47625</xdr:rowOff>
    </xdr:from>
    <xdr:to>
      <xdr:col>3</xdr:col>
      <xdr:colOff>1866900</xdr:colOff>
      <xdr:row>59</xdr:row>
      <xdr:rowOff>133350</xdr:rowOff>
    </xdr:to>
    <xdr:sp macro="" textlink="">
      <xdr:nvSpPr>
        <xdr:cNvPr id="75" name="Rectangle 61">
          <a:hlinkClick xmlns:r="http://schemas.openxmlformats.org/officeDocument/2006/relationships" r:id="rId2"/>
          <a:extLst>
            <a:ext uri="{FF2B5EF4-FFF2-40B4-BE49-F238E27FC236}">
              <a16:creationId xmlns:a16="http://schemas.microsoft.com/office/drawing/2014/main" id="{4BF45733-C552-4080-85E9-A0BA67C8DEF0}"/>
            </a:ext>
          </a:extLst>
        </xdr:cNvPr>
        <xdr:cNvSpPr/>
      </xdr:nvSpPr>
      <xdr:spPr>
        <a:xfrm>
          <a:off x="7972425" y="516540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190500</xdr:colOff>
      <xdr:row>60</xdr:row>
      <xdr:rowOff>76200</xdr:rowOff>
    </xdr:from>
    <xdr:to>
      <xdr:col>3</xdr:col>
      <xdr:colOff>1885950</xdr:colOff>
      <xdr:row>60</xdr:row>
      <xdr:rowOff>161925</xdr:rowOff>
    </xdr:to>
    <xdr:sp macro="" textlink="">
      <xdr:nvSpPr>
        <xdr:cNvPr id="76" name="Rectangle 62">
          <a:hlinkClick xmlns:r="http://schemas.openxmlformats.org/officeDocument/2006/relationships" r:id="rId2"/>
          <a:extLst>
            <a:ext uri="{FF2B5EF4-FFF2-40B4-BE49-F238E27FC236}">
              <a16:creationId xmlns:a16="http://schemas.microsoft.com/office/drawing/2014/main" id="{A2103054-7FCA-4FDD-A687-83C504B1B053}"/>
            </a:ext>
          </a:extLst>
        </xdr:cNvPr>
        <xdr:cNvSpPr/>
      </xdr:nvSpPr>
      <xdr:spPr>
        <a:xfrm>
          <a:off x="7991475" y="536733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61</xdr:row>
      <xdr:rowOff>57150</xdr:rowOff>
    </xdr:from>
    <xdr:to>
      <xdr:col>3</xdr:col>
      <xdr:colOff>1828800</xdr:colOff>
      <xdr:row>61</xdr:row>
      <xdr:rowOff>142875</xdr:rowOff>
    </xdr:to>
    <xdr:sp macro="" textlink="">
      <xdr:nvSpPr>
        <xdr:cNvPr id="77" name="Rectangle 63">
          <a:hlinkClick xmlns:r="http://schemas.openxmlformats.org/officeDocument/2006/relationships" r:id="rId2"/>
          <a:extLst>
            <a:ext uri="{FF2B5EF4-FFF2-40B4-BE49-F238E27FC236}">
              <a16:creationId xmlns:a16="http://schemas.microsoft.com/office/drawing/2014/main" id="{B92C721E-CAFE-4811-A8E1-D4567D5BED58}"/>
            </a:ext>
          </a:extLst>
        </xdr:cNvPr>
        <xdr:cNvSpPr/>
      </xdr:nvSpPr>
      <xdr:spPr>
        <a:xfrm>
          <a:off x="7934325" y="549878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62</xdr:row>
      <xdr:rowOff>47625</xdr:rowOff>
    </xdr:from>
    <xdr:to>
      <xdr:col>3</xdr:col>
      <xdr:colOff>1781175</xdr:colOff>
      <xdr:row>62</xdr:row>
      <xdr:rowOff>133350</xdr:rowOff>
    </xdr:to>
    <xdr:sp macro="" textlink="">
      <xdr:nvSpPr>
        <xdr:cNvPr id="78" name="Rectangle 64">
          <a:hlinkClick xmlns:r="http://schemas.openxmlformats.org/officeDocument/2006/relationships" r:id="rId2"/>
          <a:extLst>
            <a:ext uri="{FF2B5EF4-FFF2-40B4-BE49-F238E27FC236}">
              <a16:creationId xmlns:a16="http://schemas.microsoft.com/office/drawing/2014/main" id="{B61EA3C3-0513-4AD4-826D-F7A9FDDC1C22}"/>
            </a:ext>
          </a:extLst>
        </xdr:cNvPr>
        <xdr:cNvSpPr/>
      </xdr:nvSpPr>
      <xdr:spPr>
        <a:xfrm>
          <a:off x="7886700" y="569785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63</xdr:row>
      <xdr:rowOff>57150</xdr:rowOff>
    </xdr:from>
    <xdr:to>
      <xdr:col>3</xdr:col>
      <xdr:colOff>1809750</xdr:colOff>
      <xdr:row>63</xdr:row>
      <xdr:rowOff>142875</xdr:rowOff>
    </xdr:to>
    <xdr:sp macro="" textlink="">
      <xdr:nvSpPr>
        <xdr:cNvPr id="79" name="Rectangle 65">
          <a:hlinkClick xmlns:r="http://schemas.openxmlformats.org/officeDocument/2006/relationships" r:id="rId2"/>
          <a:extLst>
            <a:ext uri="{FF2B5EF4-FFF2-40B4-BE49-F238E27FC236}">
              <a16:creationId xmlns:a16="http://schemas.microsoft.com/office/drawing/2014/main" id="{EF1AE42A-121C-4183-93DE-69E1A3DDCF64}"/>
            </a:ext>
          </a:extLst>
        </xdr:cNvPr>
        <xdr:cNvSpPr/>
      </xdr:nvSpPr>
      <xdr:spPr>
        <a:xfrm>
          <a:off x="7915275" y="576738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64</xdr:row>
      <xdr:rowOff>47625</xdr:rowOff>
    </xdr:from>
    <xdr:to>
      <xdr:col>3</xdr:col>
      <xdr:colOff>1762125</xdr:colOff>
      <xdr:row>64</xdr:row>
      <xdr:rowOff>133350</xdr:rowOff>
    </xdr:to>
    <xdr:sp macro="" textlink="">
      <xdr:nvSpPr>
        <xdr:cNvPr id="80" name="Rectangle 66">
          <a:hlinkClick xmlns:r="http://schemas.openxmlformats.org/officeDocument/2006/relationships" r:id="rId2"/>
          <a:extLst>
            <a:ext uri="{FF2B5EF4-FFF2-40B4-BE49-F238E27FC236}">
              <a16:creationId xmlns:a16="http://schemas.microsoft.com/office/drawing/2014/main" id="{A2F78C56-A9DD-4779-86AF-73953FF1DD54}"/>
            </a:ext>
          </a:extLst>
        </xdr:cNvPr>
        <xdr:cNvSpPr/>
      </xdr:nvSpPr>
      <xdr:spPr>
        <a:xfrm>
          <a:off x="7867650" y="589788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65</xdr:row>
      <xdr:rowOff>57150</xdr:rowOff>
    </xdr:from>
    <xdr:to>
      <xdr:col>3</xdr:col>
      <xdr:colOff>1781175</xdr:colOff>
      <xdr:row>65</xdr:row>
      <xdr:rowOff>142875</xdr:rowOff>
    </xdr:to>
    <xdr:sp macro="" textlink="">
      <xdr:nvSpPr>
        <xdr:cNvPr id="81" name="Rectangle 67">
          <a:hlinkClick xmlns:r="http://schemas.openxmlformats.org/officeDocument/2006/relationships" r:id="rId2"/>
          <a:extLst>
            <a:ext uri="{FF2B5EF4-FFF2-40B4-BE49-F238E27FC236}">
              <a16:creationId xmlns:a16="http://schemas.microsoft.com/office/drawing/2014/main" id="{E89DCB7D-91D4-4AF3-8587-D8113EAA8CF8}"/>
            </a:ext>
          </a:extLst>
        </xdr:cNvPr>
        <xdr:cNvSpPr/>
      </xdr:nvSpPr>
      <xdr:spPr>
        <a:xfrm>
          <a:off x="7886700" y="596741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66</xdr:row>
      <xdr:rowOff>57150</xdr:rowOff>
    </xdr:from>
    <xdr:to>
      <xdr:col>3</xdr:col>
      <xdr:colOff>1800225</xdr:colOff>
      <xdr:row>66</xdr:row>
      <xdr:rowOff>142875</xdr:rowOff>
    </xdr:to>
    <xdr:sp macro="" textlink="">
      <xdr:nvSpPr>
        <xdr:cNvPr id="83" name="Rectangle 68">
          <a:hlinkClick xmlns:r="http://schemas.openxmlformats.org/officeDocument/2006/relationships" r:id="rId2"/>
          <a:extLst>
            <a:ext uri="{FF2B5EF4-FFF2-40B4-BE49-F238E27FC236}">
              <a16:creationId xmlns:a16="http://schemas.microsoft.com/office/drawing/2014/main" id="{4137FC68-E5DF-4098-AF0F-7C3B779DEEDF}"/>
            </a:ext>
          </a:extLst>
        </xdr:cNvPr>
        <xdr:cNvSpPr/>
      </xdr:nvSpPr>
      <xdr:spPr>
        <a:xfrm>
          <a:off x="7905750" y="604932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142875</xdr:colOff>
      <xdr:row>67</xdr:row>
      <xdr:rowOff>66675</xdr:rowOff>
    </xdr:from>
    <xdr:to>
      <xdr:col>3</xdr:col>
      <xdr:colOff>1838325</xdr:colOff>
      <xdr:row>67</xdr:row>
      <xdr:rowOff>152400</xdr:rowOff>
    </xdr:to>
    <xdr:sp macro="" textlink="">
      <xdr:nvSpPr>
        <xdr:cNvPr id="84" name="Rectangle 69">
          <a:hlinkClick xmlns:r="http://schemas.openxmlformats.org/officeDocument/2006/relationships" r:id="rId2"/>
          <a:extLst>
            <a:ext uri="{FF2B5EF4-FFF2-40B4-BE49-F238E27FC236}">
              <a16:creationId xmlns:a16="http://schemas.microsoft.com/office/drawing/2014/main" id="{4BEC8B95-B430-4808-B234-EC3EF51A767C}"/>
            </a:ext>
          </a:extLst>
        </xdr:cNvPr>
        <xdr:cNvSpPr/>
      </xdr:nvSpPr>
      <xdr:spPr>
        <a:xfrm>
          <a:off x="7943850" y="611886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68</xdr:row>
      <xdr:rowOff>76200</xdr:rowOff>
    </xdr:from>
    <xdr:to>
      <xdr:col>3</xdr:col>
      <xdr:colOff>1828800</xdr:colOff>
      <xdr:row>68</xdr:row>
      <xdr:rowOff>161925</xdr:rowOff>
    </xdr:to>
    <xdr:sp macro="" textlink="">
      <xdr:nvSpPr>
        <xdr:cNvPr id="85" name="Rectangle 70">
          <a:hlinkClick xmlns:r="http://schemas.openxmlformats.org/officeDocument/2006/relationships" r:id="rId2"/>
          <a:extLst>
            <a:ext uri="{FF2B5EF4-FFF2-40B4-BE49-F238E27FC236}">
              <a16:creationId xmlns:a16="http://schemas.microsoft.com/office/drawing/2014/main" id="{D5BAA678-EA78-47A0-A33A-BAA8B327A9B3}"/>
            </a:ext>
          </a:extLst>
        </xdr:cNvPr>
        <xdr:cNvSpPr/>
      </xdr:nvSpPr>
      <xdr:spPr>
        <a:xfrm>
          <a:off x="7934325" y="619029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69</xdr:row>
      <xdr:rowOff>47625</xdr:rowOff>
    </xdr:from>
    <xdr:to>
      <xdr:col>3</xdr:col>
      <xdr:colOff>1781175</xdr:colOff>
      <xdr:row>69</xdr:row>
      <xdr:rowOff>133350</xdr:rowOff>
    </xdr:to>
    <xdr:sp macro="" textlink="">
      <xdr:nvSpPr>
        <xdr:cNvPr id="86" name="Rectangle 71">
          <a:hlinkClick xmlns:r="http://schemas.openxmlformats.org/officeDocument/2006/relationships" r:id="rId2"/>
          <a:extLst>
            <a:ext uri="{FF2B5EF4-FFF2-40B4-BE49-F238E27FC236}">
              <a16:creationId xmlns:a16="http://schemas.microsoft.com/office/drawing/2014/main" id="{5E27317D-6083-4C1C-BB72-CFA2590956C5}"/>
            </a:ext>
          </a:extLst>
        </xdr:cNvPr>
        <xdr:cNvSpPr/>
      </xdr:nvSpPr>
      <xdr:spPr>
        <a:xfrm>
          <a:off x="7886700" y="625697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70</xdr:row>
      <xdr:rowOff>76200</xdr:rowOff>
    </xdr:from>
    <xdr:to>
      <xdr:col>3</xdr:col>
      <xdr:colOff>1819275</xdr:colOff>
      <xdr:row>70</xdr:row>
      <xdr:rowOff>161925</xdr:rowOff>
    </xdr:to>
    <xdr:sp macro="" textlink="">
      <xdr:nvSpPr>
        <xdr:cNvPr id="87" name="Rectangle 72">
          <a:hlinkClick xmlns:r="http://schemas.openxmlformats.org/officeDocument/2006/relationships" r:id="rId2"/>
          <a:extLst>
            <a:ext uri="{FF2B5EF4-FFF2-40B4-BE49-F238E27FC236}">
              <a16:creationId xmlns:a16="http://schemas.microsoft.com/office/drawing/2014/main" id="{ED7758C4-7091-4D53-B362-40DB4B55B84C}"/>
            </a:ext>
          </a:extLst>
        </xdr:cNvPr>
        <xdr:cNvSpPr/>
      </xdr:nvSpPr>
      <xdr:spPr>
        <a:xfrm>
          <a:off x="7924800" y="632936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71</xdr:row>
      <xdr:rowOff>28575</xdr:rowOff>
    </xdr:from>
    <xdr:to>
      <xdr:col>3</xdr:col>
      <xdr:colOff>1762125</xdr:colOff>
      <xdr:row>71</xdr:row>
      <xdr:rowOff>114300</xdr:rowOff>
    </xdr:to>
    <xdr:sp macro="" textlink="">
      <xdr:nvSpPr>
        <xdr:cNvPr id="88" name="Rectangle 73">
          <a:hlinkClick xmlns:r="http://schemas.openxmlformats.org/officeDocument/2006/relationships" r:id="rId2"/>
          <a:extLst>
            <a:ext uri="{FF2B5EF4-FFF2-40B4-BE49-F238E27FC236}">
              <a16:creationId xmlns:a16="http://schemas.microsoft.com/office/drawing/2014/main" id="{C5274D16-6F75-4726-AFA5-379C423E8BA0}"/>
            </a:ext>
          </a:extLst>
        </xdr:cNvPr>
        <xdr:cNvSpPr/>
      </xdr:nvSpPr>
      <xdr:spPr>
        <a:xfrm>
          <a:off x="7867650" y="640651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72</xdr:row>
      <xdr:rowOff>47625</xdr:rowOff>
    </xdr:from>
    <xdr:to>
      <xdr:col>3</xdr:col>
      <xdr:colOff>1800225</xdr:colOff>
      <xdr:row>72</xdr:row>
      <xdr:rowOff>133350</xdr:rowOff>
    </xdr:to>
    <xdr:sp macro="" textlink="">
      <xdr:nvSpPr>
        <xdr:cNvPr id="89" name="Rectangle 74">
          <a:hlinkClick xmlns:r="http://schemas.openxmlformats.org/officeDocument/2006/relationships" r:id="rId2"/>
          <a:extLst>
            <a:ext uri="{FF2B5EF4-FFF2-40B4-BE49-F238E27FC236}">
              <a16:creationId xmlns:a16="http://schemas.microsoft.com/office/drawing/2014/main" id="{6D164475-20BC-4572-8090-1E78C57EDE85}"/>
            </a:ext>
          </a:extLst>
        </xdr:cNvPr>
        <xdr:cNvSpPr/>
      </xdr:nvSpPr>
      <xdr:spPr>
        <a:xfrm>
          <a:off x="7905750" y="647700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73</xdr:row>
      <xdr:rowOff>66675</xdr:rowOff>
    </xdr:from>
    <xdr:to>
      <xdr:col>3</xdr:col>
      <xdr:colOff>1752600</xdr:colOff>
      <xdr:row>73</xdr:row>
      <xdr:rowOff>152400</xdr:rowOff>
    </xdr:to>
    <xdr:sp macro="" textlink="">
      <xdr:nvSpPr>
        <xdr:cNvPr id="90" name="Rectangle 75">
          <a:hlinkClick xmlns:r="http://schemas.openxmlformats.org/officeDocument/2006/relationships" r:id="rId2"/>
          <a:extLst>
            <a:ext uri="{FF2B5EF4-FFF2-40B4-BE49-F238E27FC236}">
              <a16:creationId xmlns:a16="http://schemas.microsoft.com/office/drawing/2014/main" id="{E2A3BC45-0354-43D5-AA99-DBEFCD8F350F}"/>
            </a:ext>
          </a:extLst>
        </xdr:cNvPr>
        <xdr:cNvSpPr/>
      </xdr:nvSpPr>
      <xdr:spPr>
        <a:xfrm>
          <a:off x="7858125" y="656082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83</xdr:row>
      <xdr:rowOff>57150</xdr:rowOff>
    </xdr:from>
    <xdr:to>
      <xdr:col>3</xdr:col>
      <xdr:colOff>1809750</xdr:colOff>
      <xdr:row>83</xdr:row>
      <xdr:rowOff>142875</xdr:rowOff>
    </xdr:to>
    <xdr:sp macro="" textlink="">
      <xdr:nvSpPr>
        <xdr:cNvPr id="91" name="Rectangle 76">
          <a:hlinkClick xmlns:r="http://schemas.openxmlformats.org/officeDocument/2006/relationships" r:id="rId2"/>
          <a:extLst>
            <a:ext uri="{FF2B5EF4-FFF2-40B4-BE49-F238E27FC236}">
              <a16:creationId xmlns:a16="http://schemas.microsoft.com/office/drawing/2014/main" id="{A6051E23-29A7-4A1A-B07A-313861FD3368}"/>
            </a:ext>
          </a:extLst>
        </xdr:cNvPr>
        <xdr:cNvSpPr/>
      </xdr:nvSpPr>
      <xdr:spPr>
        <a:xfrm>
          <a:off x="7915275" y="721518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84</xdr:row>
      <xdr:rowOff>57150</xdr:rowOff>
    </xdr:from>
    <xdr:to>
      <xdr:col>3</xdr:col>
      <xdr:colOff>1828800</xdr:colOff>
      <xdr:row>84</xdr:row>
      <xdr:rowOff>142875</xdr:rowOff>
    </xdr:to>
    <xdr:sp macro="" textlink="">
      <xdr:nvSpPr>
        <xdr:cNvPr id="92" name="Rectangle 77">
          <a:hlinkClick xmlns:r="http://schemas.openxmlformats.org/officeDocument/2006/relationships" r:id="rId2"/>
          <a:extLst>
            <a:ext uri="{FF2B5EF4-FFF2-40B4-BE49-F238E27FC236}">
              <a16:creationId xmlns:a16="http://schemas.microsoft.com/office/drawing/2014/main" id="{9DC65ADA-92C4-4F2B-A15E-08EA5FF92A34}"/>
            </a:ext>
          </a:extLst>
        </xdr:cNvPr>
        <xdr:cNvSpPr/>
      </xdr:nvSpPr>
      <xdr:spPr>
        <a:xfrm>
          <a:off x="7934325" y="734663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1447800</xdr:colOff>
      <xdr:row>85</xdr:row>
      <xdr:rowOff>238125</xdr:rowOff>
    </xdr:from>
    <xdr:to>
      <xdr:col>3</xdr:col>
      <xdr:colOff>3143250</xdr:colOff>
      <xdr:row>85</xdr:row>
      <xdr:rowOff>323850</xdr:rowOff>
    </xdr:to>
    <xdr:sp macro="" textlink="">
      <xdr:nvSpPr>
        <xdr:cNvPr id="93" name="Rectangle 78">
          <a:hlinkClick xmlns:r="http://schemas.openxmlformats.org/officeDocument/2006/relationships" r:id="rId2"/>
          <a:extLst>
            <a:ext uri="{FF2B5EF4-FFF2-40B4-BE49-F238E27FC236}">
              <a16:creationId xmlns:a16="http://schemas.microsoft.com/office/drawing/2014/main" id="{3B0CFE5E-B906-4A51-989A-8A64F786F169}"/>
            </a:ext>
          </a:extLst>
        </xdr:cNvPr>
        <xdr:cNvSpPr/>
      </xdr:nvSpPr>
      <xdr:spPr>
        <a:xfrm>
          <a:off x="9248775" y="743045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87</xdr:row>
      <xdr:rowOff>76200</xdr:rowOff>
    </xdr:from>
    <xdr:to>
      <xdr:col>3</xdr:col>
      <xdr:colOff>1809750</xdr:colOff>
      <xdr:row>87</xdr:row>
      <xdr:rowOff>161925</xdr:rowOff>
    </xdr:to>
    <xdr:sp macro="" textlink="">
      <xdr:nvSpPr>
        <xdr:cNvPr id="94" name="Rectangle 79">
          <a:hlinkClick xmlns:r="http://schemas.openxmlformats.org/officeDocument/2006/relationships" r:id="rId2"/>
          <a:extLst>
            <a:ext uri="{FF2B5EF4-FFF2-40B4-BE49-F238E27FC236}">
              <a16:creationId xmlns:a16="http://schemas.microsoft.com/office/drawing/2014/main" id="{6B2834FD-C809-468D-9D92-C71F0BD25767}"/>
            </a:ext>
          </a:extLst>
        </xdr:cNvPr>
        <xdr:cNvSpPr/>
      </xdr:nvSpPr>
      <xdr:spPr>
        <a:xfrm>
          <a:off x="7915275" y="772953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88</xdr:row>
      <xdr:rowOff>47625</xdr:rowOff>
    </xdr:from>
    <xdr:to>
      <xdr:col>3</xdr:col>
      <xdr:colOff>1800225</xdr:colOff>
      <xdr:row>88</xdr:row>
      <xdr:rowOff>133350</xdr:rowOff>
    </xdr:to>
    <xdr:sp macro="" textlink="">
      <xdr:nvSpPr>
        <xdr:cNvPr id="95" name="Rectangle 80">
          <a:hlinkClick xmlns:r="http://schemas.openxmlformats.org/officeDocument/2006/relationships" r:id="rId2"/>
          <a:extLst>
            <a:ext uri="{FF2B5EF4-FFF2-40B4-BE49-F238E27FC236}">
              <a16:creationId xmlns:a16="http://schemas.microsoft.com/office/drawing/2014/main" id="{8A12C275-E6F0-48C7-9F1B-06D253A11BED}"/>
            </a:ext>
          </a:extLst>
        </xdr:cNvPr>
        <xdr:cNvSpPr/>
      </xdr:nvSpPr>
      <xdr:spPr>
        <a:xfrm>
          <a:off x="7905750" y="780859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171450</xdr:colOff>
      <xdr:row>89</xdr:row>
      <xdr:rowOff>66675</xdr:rowOff>
    </xdr:from>
    <xdr:to>
      <xdr:col>3</xdr:col>
      <xdr:colOff>1866900</xdr:colOff>
      <xdr:row>89</xdr:row>
      <xdr:rowOff>152400</xdr:rowOff>
    </xdr:to>
    <xdr:sp macro="" textlink="">
      <xdr:nvSpPr>
        <xdr:cNvPr id="96" name="Rectangle 81">
          <a:hlinkClick xmlns:r="http://schemas.openxmlformats.org/officeDocument/2006/relationships" r:id="rId2"/>
          <a:extLst>
            <a:ext uri="{FF2B5EF4-FFF2-40B4-BE49-F238E27FC236}">
              <a16:creationId xmlns:a16="http://schemas.microsoft.com/office/drawing/2014/main" id="{AF376B13-B2BA-4B67-A500-A42A19D421FC}"/>
            </a:ext>
          </a:extLst>
        </xdr:cNvPr>
        <xdr:cNvSpPr/>
      </xdr:nvSpPr>
      <xdr:spPr>
        <a:xfrm>
          <a:off x="7972425" y="794194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123825</xdr:colOff>
      <xdr:row>90</xdr:row>
      <xdr:rowOff>38100</xdr:rowOff>
    </xdr:from>
    <xdr:to>
      <xdr:col>3</xdr:col>
      <xdr:colOff>1819275</xdr:colOff>
      <xdr:row>90</xdr:row>
      <xdr:rowOff>123825</xdr:rowOff>
    </xdr:to>
    <xdr:sp macro="" textlink="">
      <xdr:nvSpPr>
        <xdr:cNvPr id="97" name="Rectangle 82">
          <a:hlinkClick xmlns:r="http://schemas.openxmlformats.org/officeDocument/2006/relationships" r:id="rId2"/>
          <a:extLst>
            <a:ext uri="{FF2B5EF4-FFF2-40B4-BE49-F238E27FC236}">
              <a16:creationId xmlns:a16="http://schemas.microsoft.com/office/drawing/2014/main" id="{363D06D5-A316-4627-A932-0CD63151BDA9}"/>
            </a:ext>
          </a:extLst>
        </xdr:cNvPr>
        <xdr:cNvSpPr/>
      </xdr:nvSpPr>
      <xdr:spPr>
        <a:xfrm>
          <a:off x="7924800" y="801909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114300</xdr:colOff>
      <xdr:row>91</xdr:row>
      <xdr:rowOff>66675</xdr:rowOff>
    </xdr:from>
    <xdr:to>
      <xdr:col>3</xdr:col>
      <xdr:colOff>1809750</xdr:colOff>
      <xdr:row>91</xdr:row>
      <xdr:rowOff>152400</xdr:rowOff>
    </xdr:to>
    <xdr:sp macro="" textlink="">
      <xdr:nvSpPr>
        <xdr:cNvPr id="98" name="Rectangle 83">
          <a:hlinkClick xmlns:r="http://schemas.openxmlformats.org/officeDocument/2006/relationships" r:id="rId2"/>
          <a:extLst>
            <a:ext uri="{FF2B5EF4-FFF2-40B4-BE49-F238E27FC236}">
              <a16:creationId xmlns:a16="http://schemas.microsoft.com/office/drawing/2014/main" id="{A20E264B-289E-448B-B03F-7203319C2BD7}"/>
            </a:ext>
          </a:extLst>
        </xdr:cNvPr>
        <xdr:cNvSpPr/>
      </xdr:nvSpPr>
      <xdr:spPr>
        <a:xfrm>
          <a:off x="7915275" y="807243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92</xdr:row>
      <xdr:rowOff>38100</xdr:rowOff>
    </xdr:from>
    <xdr:to>
      <xdr:col>3</xdr:col>
      <xdr:colOff>1828800</xdr:colOff>
      <xdr:row>92</xdr:row>
      <xdr:rowOff>123825</xdr:rowOff>
    </xdr:to>
    <xdr:sp macro="" textlink="">
      <xdr:nvSpPr>
        <xdr:cNvPr id="99" name="Rectangle 84">
          <a:hlinkClick xmlns:r="http://schemas.openxmlformats.org/officeDocument/2006/relationships" r:id="rId2"/>
          <a:extLst>
            <a:ext uri="{FF2B5EF4-FFF2-40B4-BE49-F238E27FC236}">
              <a16:creationId xmlns:a16="http://schemas.microsoft.com/office/drawing/2014/main" id="{307177BA-8D71-4FEB-9B07-67E884DD1C1E}"/>
            </a:ext>
          </a:extLst>
        </xdr:cNvPr>
        <xdr:cNvSpPr/>
      </xdr:nvSpPr>
      <xdr:spPr>
        <a:xfrm>
          <a:off x="7934325" y="828484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104775</xdr:colOff>
      <xdr:row>93</xdr:row>
      <xdr:rowOff>76200</xdr:rowOff>
    </xdr:from>
    <xdr:to>
      <xdr:col>3</xdr:col>
      <xdr:colOff>1800225</xdr:colOff>
      <xdr:row>93</xdr:row>
      <xdr:rowOff>161925</xdr:rowOff>
    </xdr:to>
    <xdr:sp macro="" textlink="">
      <xdr:nvSpPr>
        <xdr:cNvPr id="100" name="Rectangle 85">
          <a:hlinkClick xmlns:r="http://schemas.openxmlformats.org/officeDocument/2006/relationships" r:id="rId2"/>
          <a:extLst>
            <a:ext uri="{FF2B5EF4-FFF2-40B4-BE49-F238E27FC236}">
              <a16:creationId xmlns:a16="http://schemas.microsoft.com/office/drawing/2014/main" id="{0C9E5989-7459-4BB3-A70E-89B74004242C}"/>
            </a:ext>
          </a:extLst>
        </xdr:cNvPr>
        <xdr:cNvSpPr/>
      </xdr:nvSpPr>
      <xdr:spPr>
        <a:xfrm>
          <a:off x="7905750" y="842295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94</xdr:row>
      <xdr:rowOff>66675</xdr:rowOff>
    </xdr:from>
    <xdr:to>
      <xdr:col>3</xdr:col>
      <xdr:colOff>1743075</xdr:colOff>
      <xdr:row>94</xdr:row>
      <xdr:rowOff>152400</xdr:rowOff>
    </xdr:to>
    <xdr:sp macro="" textlink="">
      <xdr:nvSpPr>
        <xdr:cNvPr id="101" name="Rectangle 86">
          <a:hlinkClick xmlns:r="http://schemas.openxmlformats.org/officeDocument/2006/relationships" r:id="rId2"/>
          <a:extLst>
            <a:ext uri="{FF2B5EF4-FFF2-40B4-BE49-F238E27FC236}">
              <a16:creationId xmlns:a16="http://schemas.microsoft.com/office/drawing/2014/main" id="{4F93DD19-C19C-44A2-BF52-66EA48181281}"/>
            </a:ext>
          </a:extLst>
        </xdr:cNvPr>
        <xdr:cNvSpPr/>
      </xdr:nvSpPr>
      <xdr:spPr>
        <a:xfrm>
          <a:off x="7848600" y="862012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95</xdr:row>
      <xdr:rowOff>47625</xdr:rowOff>
    </xdr:from>
    <xdr:to>
      <xdr:col>3</xdr:col>
      <xdr:colOff>1762125</xdr:colOff>
      <xdr:row>95</xdr:row>
      <xdr:rowOff>133350</xdr:rowOff>
    </xdr:to>
    <xdr:sp macro="" textlink="">
      <xdr:nvSpPr>
        <xdr:cNvPr id="102" name="Rectangle 87">
          <a:hlinkClick xmlns:r="http://schemas.openxmlformats.org/officeDocument/2006/relationships" r:id="rId2"/>
          <a:extLst>
            <a:ext uri="{FF2B5EF4-FFF2-40B4-BE49-F238E27FC236}">
              <a16:creationId xmlns:a16="http://schemas.microsoft.com/office/drawing/2014/main" id="{8CA8F087-F428-4F51-8015-2C040DF6D85F}"/>
            </a:ext>
          </a:extLst>
        </xdr:cNvPr>
        <xdr:cNvSpPr/>
      </xdr:nvSpPr>
      <xdr:spPr>
        <a:xfrm>
          <a:off x="7867650" y="878300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133350</xdr:colOff>
      <xdr:row>96</xdr:row>
      <xdr:rowOff>57150</xdr:rowOff>
    </xdr:from>
    <xdr:to>
      <xdr:col>3</xdr:col>
      <xdr:colOff>1828800</xdr:colOff>
      <xdr:row>96</xdr:row>
      <xdr:rowOff>142875</xdr:rowOff>
    </xdr:to>
    <xdr:sp macro="" textlink="">
      <xdr:nvSpPr>
        <xdr:cNvPr id="103" name="Rectangle 88">
          <a:hlinkClick xmlns:r="http://schemas.openxmlformats.org/officeDocument/2006/relationships" r:id="rId2"/>
          <a:extLst>
            <a:ext uri="{FF2B5EF4-FFF2-40B4-BE49-F238E27FC236}">
              <a16:creationId xmlns:a16="http://schemas.microsoft.com/office/drawing/2014/main" id="{537C44ED-B022-4787-90A8-D0A34BA820F9}"/>
            </a:ext>
          </a:extLst>
        </xdr:cNvPr>
        <xdr:cNvSpPr/>
      </xdr:nvSpPr>
      <xdr:spPr>
        <a:xfrm>
          <a:off x="7934325" y="894873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95250</xdr:colOff>
      <xdr:row>97</xdr:row>
      <xdr:rowOff>47625</xdr:rowOff>
    </xdr:from>
    <xdr:to>
      <xdr:col>3</xdr:col>
      <xdr:colOff>1790700</xdr:colOff>
      <xdr:row>97</xdr:row>
      <xdr:rowOff>133350</xdr:rowOff>
    </xdr:to>
    <xdr:sp macro="" textlink="">
      <xdr:nvSpPr>
        <xdr:cNvPr id="104" name="Rectangle 89">
          <a:hlinkClick xmlns:r="http://schemas.openxmlformats.org/officeDocument/2006/relationships" r:id="rId2"/>
          <a:extLst>
            <a:ext uri="{FF2B5EF4-FFF2-40B4-BE49-F238E27FC236}">
              <a16:creationId xmlns:a16="http://schemas.microsoft.com/office/drawing/2014/main" id="{FB8727BC-BF73-47DF-B462-0CC8C29C81E7}"/>
            </a:ext>
          </a:extLst>
        </xdr:cNvPr>
        <xdr:cNvSpPr/>
      </xdr:nvSpPr>
      <xdr:spPr>
        <a:xfrm>
          <a:off x="7896225" y="914400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98</xdr:row>
      <xdr:rowOff>66675</xdr:rowOff>
    </xdr:from>
    <xdr:to>
      <xdr:col>3</xdr:col>
      <xdr:colOff>1762125</xdr:colOff>
      <xdr:row>98</xdr:row>
      <xdr:rowOff>152400</xdr:rowOff>
    </xdr:to>
    <xdr:sp macro="" textlink="">
      <xdr:nvSpPr>
        <xdr:cNvPr id="105" name="Rectangle 90">
          <a:hlinkClick xmlns:r="http://schemas.openxmlformats.org/officeDocument/2006/relationships" r:id="rId2"/>
          <a:extLst>
            <a:ext uri="{FF2B5EF4-FFF2-40B4-BE49-F238E27FC236}">
              <a16:creationId xmlns:a16="http://schemas.microsoft.com/office/drawing/2014/main" id="{A82F1382-DA39-4393-B836-580AE9F1232E}"/>
            </a:ext>
          </a:extLst>
        </xdr:cNvPr>
        <xdr:cNvSpPr/>
      </xdr:nvSpPr>
      <xdr:spPr>
        <a:xfrm>
          <a:off x="7867650" y="9309735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152400</xdr:colOff>
      <xdr:row>99</xdr:row>
      <xdr:rowOff>66675</xdr:rowOff>
    </xdr:from>
    <xdr:to>
      <xdr:col>3</xdr:col>
      <xdr:colOff>1847850</xdr:colOff>
      <xdr:row>99</xdr:row>
      <xdr:rowOff>152400</xdr:rowOff>
    </xdr:to>
    <xdr:sp macro="" textlink="">
      <xdr:nvSpPr>
        <xdr:cNvPr id="109" name="Rectangle 91">
          <a:hlinkClick xmlns:r="http://schemas.openxmlformats.org/officeDocument/2006/relationships" r:id="rId2"/>
          <a:extLst>
            <a:ext uri="{FF2B5EF4-FFF2-40B4-BE49-F238E27FC236}">
              <a16:creationId xmlns:a16="http://schemas.microsoft.com/office/drawing/2014/main" id="{695FA491-2C3C-411C-823C-FBE273E4E336}"/>
            </a:ext>
          </a:extLst>
        </xdr:cNvPr>
        <xdr:cNvSpPr/>
      </xdr:nvSpPr>
      <xdr:spPr>
        <a:xfrm>
          <a:off x="7953375" y="9474517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190500</xdr:colOff>
      <xdr:row>9</xdr:row>
      <xdr:rowOff>66675</xdr:rowOff>
    </xdr:from>
    <xdr:to>
      <xdr:col>3</xdr:col>
      <xdr:colOff>2143125</xdr:colOff>
      <xdr:row>9</xdr:row>
      <xdr:rowOff>114300</xdr:rowOff>
    </xdr:to>
    <xdr:sp macro="" textlink="">
      <xdr:nvSpPr>
        <xdr:cNvPr id="110" name="Rectangle 92">
          <a:hlinkClick xmlns:r="http://schemas.openxmlformats.org/officeDocument/2006/relationships" r:id="rId3"/>
          <a:extLst>
            <a:ext uri="{FF2B5EF4-FFF2-40B4-BE49-F238E27FC236}">
              <a16:creationId xmlns:a16="http://schemas.microsoft.com/office/drawing/2014/main" id="{999B6D26-7146-8C70-2288-4282204F8A4F}"/>
            </a:ext>
          </a:extLst>
        </xdr:cNvPr>
        <xdr:cNvSpPr/>
      </xdr:nvSpPr>
      <xdr:spPr>
        <a:xfrm>
          <a:off x="7991475" y="2962275"/>
          <a:ext cx="1952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180975</xdr:colOff>
      <xdr:row>43</xdr:row>
      <xdr:rowOff>85725</xdr:rowOff>
    </xdr:from>
    <xdr:to>
      <xdr:col>3</xdr:col>
      <xdr:colOff>2133600</xdr:colOff>
      <xdr:row>43</xdr:row>
      <xdr:rowOff>133350</xdr:rowOff>
    </xdr:to>
    <xdr:sp macro="" textlink="">
      <xdr:nvSpPr>
        <xdr:cNvPr id="112" name="Rectangle 93">
          <a:hlinkClick xmlns:r="http://schemas.openxmlformats.org/officeDocument/2006/relationships" r:id="rId3"/>
          <a:extLst>
            <a:ext uri="{FF2B5EF4-FFF2-40B4-BE49-F238E27FC236}">
              <a16:creationId xmlns:a16="http://schemas.microsoft.com/office/drawing/2014/main" id="{2F11CCF9-CE55-40BC-A342-2D3A40791607}"/>
            </a:ext>
          </a:extLst>
        </xdr:cNvPr>
        <xdr:cNvSpPr/>
      </xdr:nvSpPr>
      <xdr:spPr>
        <a:xfrm>
          <a:off x="7981950" y="34994850"/>
          <a:ext cx="1952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44</xdr:row>
      <xdr:rowOff>85725</xdr:rowOff>
    </xdr:from>
    <xdr:to>
      <xdr:col>3</xdr:col>
      <xdr:colOff>2038350</xdr:colOff>
      <xdr:row>44</xdr:row>
      <xdr:rowOff>133350</xdr:rowOff>
    </xdr:to>
    <xdr:sp macro="" textlink="">
      <xdr:nvSpPr>
        <xdr:cNvPr id="113" name="Rectangle 94">
          <a:hlinkClick xmlns:r="http://schemas.openxmlformats.org/officeDocument/2006/relationships" r:id="rId3"/>
          <a:extLst>
            <a:ext uri="{FF2B5EF4-FFF2-40B4-BE49-F238E27FC236}">
              <a16:creationId xmlns:a16="http://schemas.microsoft.com/office/drawing/2014/main" id="{82748888-7DC4-438D-BACB-C67C4D996F5F}"/>
            </a:ext>
          </a:extLst>
        </xdr:cNvPr>
        <xdr:cNvSpPr/>
      </xdr:nvSpPr>
      <xdr:spPr>
        <a:xfrm>
          <a:off x="7886700" y="35471100"/>
          <a:ext cx="1952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81</xdr:row>
      <xdr:rowOff>95250</xdr:rowOff>
    </xdr:from>
    <xdr:to>
      <xdr:col>3</xdr:col>
      <xdr:colOff>2009775</xdr:colOff>
      <xdr:row>81</xdr:row>
      <xdr:rowOff>142875</xdr:rowOff>
    </xdr:to>
    <xdr:sp macro="" textlink="">
      <xdr:nvSpPr>
        <xdr:cNvPr id="114" name="Rectangle 95">
          <a:hlinkClick xmlns:r="http://schemas.openxmlformats.org/officeDocument/2006/relationships" r:id="rId3"/>
          <a:extLst>
            <a:ext uri="{FF2B5EF4-FFF2-40B4-BE49-F238E27FC236}">
              <a16:creationId xmlns:a16="http://schemas.microsoft.com/office/drawing/2014/main" id="{5E1F2D03-0CA1-4CA5-AEA3-AA263EAB7F5F}"/>
            </a:ext>
          </a:extLst>
        </xdr:cNvPr>
        <xdr:cNvSpPr/>
      </xdr:nvSpPr>
      <xdr:spPr>
        <a:xfrm>
          <a:off x="7858125" y="70694550"/>
          <a:ext cx="1952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82</xdr:row>
      <xdr:rowOff>85725</xdr:rowOff>
    </xdr:from>
    <xdr:to>
      <xdr:col>3</xdr:col>
      <xdr:colOff>2028825</xdr:colOff>
      <xdr:row>82</xdr:row>
      <xdr:rowOff>133350</xdr:rowOff>
    </xdr:to>
    <xdr:sp macro="" textlink="">
      <xdr:nvSpPr>
        <xdr:cNvPr id="115" name="Rectangle 96">
          <a:hlinkClick xmlns:r="http://schemas.openxmlformats.org/officeDocument/2006/relationships" r:id="rId3"/>
          <a:extLst>
            <a:ext uri="{FF2B5EF4-FFF2-40B4-BE49-F238E27FC236}">
              <a16:creationId xmlns:a16="http://schemas.microsoft.com/office/drawing/2014/main" id="{895FFD4D-07E2-4A10-B46D-DF5F17A349B5}"/>
            </a:ext>
          </a:extLst>
        </xdr:cNvPr>
        <xdr:cNvSpPr/>
      </xdr:nvSpPr>
      <xdr:spPr>
        <a:xfrm>
          <a:off x="7877175" y="71675625"/>
          <a:ext cx="1952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85725</xdr:colOff>
      <xdr:row>85</xdr:row>
      <xdr:rowOff>66675</xdr:rowOff>
    </xdr:from>
    <xdr:to>
      <xdr:col>3</xdr:col>
      <xdr:colOff>2038350</xdr:colOff>
      <xdr:row>85</xdr:row>
      <xdr:rowOff>114300</xdr:rowOff>
    </xdr:to>
    <xdr:sp macro="" textlink="">
      <xdr:nvSpPr>
        <xdr:cNvPr id="116" name="Rectangle 97">
          <a:hlinkClick xmlns:r="http://schemas.openxmlformats.org/officeDocument/2006/relationships" r:id="rId3"/>
          <a:extLst>
            <a:ext uri="{FF2B5EF4-FFF2-40B4-BE49-F238E27FC236}">
              <a16:creationId xmlns:a16="http://schemas.microsoft.com/office/drawing/2014/main" id="{CCB3A3FD-FF3A-44A6-9D98-B1FD9C73C6BB}"/>
            </a:ext>
          </a:extLst>
        </xdr:cNvPr>
        <xdr:cNvSpPr/>
      </xdr:nvSpPr>
      <xdr:spPr>
        <a:xfrm>
          <a:off x="7886700" y="74133075"/>
          <a:ext cx="19526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2381250</xdr:colOff>
      <xdr:row>9</xdr:row>
      <xdr:rowOff>57150</xdr:rowOff>
    </xdr:from>
    <xdr:to>
      <xdr:col>3</xdr:col>
      <xdr:colOff>3590925</xdr:colOff>
      <xdr:row>9</xdr:row>
      <xdr:rowOff>102869</xdr:rowOff>
    </xdr:to>
    <xdr:sp macro="" textlink="">
      <xdr:nvSpPr>
        <xdr:cNvPr id="119" name="Rectangle 98">
          <a:hlinkClick xmlns:r="http://schemas.openxmlformats.org/officeDocument/2006/relationships" r:id="rId4"/>
          <a:extLst>
            <a:ext uri="{FF2B5EF4-FFF2-40B4-BE49-F238E27FC236}">
              <a16:creationId xmlns:a16="http://schemas.microsoft.com/office/drawing/2014/main" id="{FF711019-C426-DA4C-5582-0C91658734A2}"/>
            </a:ext>
          </a:extLst>
        </xdr:cNvPr>
        <xdr:cNvSpPr/>
      </xdr:nvSpPr>
      <xdr:spPr>
        <a:xfrm>
          <a:off x="10182225" y="2952750"/>
          <a:ext cx="12096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2466975</xdr:colOff>
      <xdr:row>14</xdr:row>
      <xdr:rowOff>228600</xdr:rowOff>
    </xdr:from>
    <xdr:to>
      <xdr:col>3</xdr:col>
      <xdr:colOff>3676650</xdr:colOff>
      <xdr:row>14</xdr:row>
      <xdr:rowOff>274319</xdr:rowOff>
    </xdr:to>
    <xdr:sp macro="" textlink="">
      <xdr:nvSpPr>
        <xdr:cNvPr id="121" name="Rectangle 99">
          <a:hlinkClick xmlns:r="http://schemas.openxmlformats.org/officeDocument/2006/relationships" r:id="rId4"/>
          <a:extLst>
            <a:ext uri="{FF2B5EF4-FFF2-40B4-BE49-F238E27FC236}">
              <a16:creationId xmlns:a16="http://schemas.microsoft.com/office/drawing/2014/main" id="{1D7890C0-521D-4890-ADE7-56D0E46FC729}"/>
            </a:ext>
          </a:extLst>
        </xdr:cNvPr>
        <xdr:cNvSpPr/>
      </xdr:nvSpPr>
      <xdr:spPr>
        <a:xfrm>
          <a:off x="10267950" y="6715125"/>
          <a:ext cx="12096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104774</xdr:colOff>
      <xdr:row>10</xdr:row>
      <xdr:rowOff>228600</xdr:rowOff>
    </xdr:from>
    <xdr:to>
      <xdr:col>3</xdr:col>
      <xdr:colOff>2266949</xdr:colOff>
      <xdr:row>10</xdr:row>
      <xdr:rowOff>295275</xdr:rowOff>
    </xdr:to>
    <xdr:sp macro="" textlink="">
      <xdr:nvSpPr>
        <xdr:cNvPr id="125" name="Rectangle 100">
          <a:hlinkClick xmlns:r="http://schemas.openxmlformats.org/officeDocument/2006/relationships" r:id="rId5"/>
          <a:extLst>
            <a:ext uri="{FF2B5EF4-FFF2-40B4-BE49-F238E27FC236}">
              <a16:creationId xmlns:a16="http://schemas.microsoft.com/office/drawing/2014/main" id="{CAA7B713-F447-29D4-4490-3CF122CFBAD0}"/>
            </a:ext>
          </a:extLst>
        </xdr:cNvPr>
        <xdr:cNvSpPr/>
      </xdr:nvSpPr>
      <xdr:spPr>
        <a:xfrm>
          <a:off x="7905749" y="3619500"/>
          <a:ext cx="2162175"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1000125</xdr:colOff>
      <xdr:row>13</xdr:row>
      <xdr:rowOff>409575</xdr:rowOff>
    </xdr:from>
    <xdr:to>
      <xdr:col>3</xdr:col>
      <xdr:colOff>3162300</xdr:colOff>
      <xdr:row>13</xdr:row>
      <xdr:rowOff>476250</xdr:rowOff>
    </xdr:to>
    <xdr:sp macro="" textlink="">
      <xdr:nvSpPr>
        <xdr:cNvPr id="126" name="Rectangle 101">
          <a:hlinkClick xmlns:r="http://schemas.openxmlformats.org/officeDocument/2006/relationships" r:id="rId5"/>
          <a:extLst>
            <a:ext uri="{FF2B5EF4-FFF2-40B4-BE49-F238E27FC236}">
              <a16:creationId xmlns:a16="http://schemas.microsoft.com/office/drawing/2014/main" id="{0DA318D5-6691-45A5-992C-C14E273CE48D}"/>
            </a:ext>
          </a:extLst>
        </xdr:cNvPr>
        <xdr:cNvSpPr/>
      </xdr:nvSpPr>
      <xdr:spPr>
        <a:xfrm>
          <a:off x="8801100" y="6238875"/>
          <a:ext cx="2162175"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228600</xdr:colOff>
      <xdr:row>14</xdr:row>
      <xdr:rowOff>228600</xdr:rowOff>
    </xdr:from>
    <xdr:to>
      <xdr:col>3</xdr:col>
      <xdr:colOff>2343150</xdr:colOff>
      <xdr:row>14</xdr:row>
      <xdr:rowOff>274319</xdr:rowOff>
    </xdr:to>
    <xdr:sp macro="" textlink="">
      <xdr:nvSpPr>
        <xdr:cNvPr id="128" name="Rectangle 102">
          <a:hlinkClick xmlns:r="http://schemas.openxmlformats.org/officeDocument/2006/relationships" r:id="rId2"/>
          <a:extLst>
            <a:ext uri="{FF2B5EF4-FFF2-40B4-BE49-F238E27FC236}">
              <a16:creationId xmlns:a16="http://schemas.microsoft.com/office/drawing/2014/main" id="{106946B5-7B6F-93EF-E720-E7C1C8049022}"/>
            </a:ext>
          </a:extLst>
        </xdr:cNvPr>
        <xdr:cNvSpPr/>
      </xdr:nvSpPr>
      <xdr:spPr>
        <a:xfrm>
          <a:off x="8029575" y="6715125"/>
          <a:ext cx="21145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752475</xdr:colOff>
      <xdr:row>14</xdr:row>
      <xdr:rowOff>400050</xdr:rowOff>
    </xdr:from>
    <xdr:to>
      <xdr:col>3</xdr:col>
      <xdr:colOff>2419350</xdr:colOff>
      <xdr:row>14</xdr:row>
      <xdr:rowOff>445769</xdr:rowOff>
    </xdr:to>
    <xdr:sp macro="" textlink="">
      <xdr:nvSpPr>
        <xdr:cNvPr id="130" name="Rectangle 103">
          <a:hlinkClick xmlns:r="http://schemas.openxmlformats.org/officeDocument/2006/relationships" r:id="rId6"/>
          <a:extLst>
            <a:ext uri="{FF2B5EF4-FFF2-40B4-BE49-F238E27FC236}">
              <a16:creationId xmlns:a16="http://schemas.microsoft.com/office/drawing/2014/main" id="{D105398F-967C-37EC-5C0A-835DD3497DBC}"/>
            </a:ext>
          </a:extLst>
        </xdr:cNvPr>
        <xdr:cNvSpPr/>
      </xdr:nvSpPr>
      <xdr:spPr>
        <a:xfrm>
          <a:off x="8553450" y="6886575"/>
          <a:ext cx="16668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15</xdr:row>
      <xdr:rowOff>47625</xdr:rowOff>
    </xdr:from>
    <xdr:to>
      <xdr:col>3</xdr:col>
      <xdr:colOff>1504950</xdr:colOff>
      <xdr:row>15</xdr:row>
      <xdr:rowOff>93344</xdr:rowOff>
    </xdr:to>
    <xdr:sp macro="" textlink="">
      <xdr:nvSpPr>
        <xdr:cNvPr id="132" name="Rectangle 104">
          <a:hlinkClick xmlns:r="http://schemas.openxmlformats.org/officeDocument/2006/relationships" r:id="rId7"/>
          <a:extLst>
            <a:ext uri="{FF2B5EF4-FFF2-40B4-BE49-F238E27FC236}">
              <a16:creationId xmlns:a16="http://schemas.microsoft.com/office/drawing/2014/main" id="{ED89B462-E364-8C6A-9613-AC5FF51ED56D}"/>
            </a:ext>
          </a:extLst>
        </xdr:cNvPr>
        <xdr:cNvSpPr/>
      </xdr:nvSpPr>
      <xdr:spPr>
        <a:xfrm>
          <a:off x="7877175" y="9144000"/>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xdr:colOff>
      <xdr:row>18</xdr:row>
      <xdr:rowOff>561975</xdr:rowOff>
    </xdr:from>
    <xdr:to>
      <xdr:col>3</xdr:col>
      <xdr:colOff>1447800</xdr:colOff>
      <xdr:row>18</xdr:row>
      <xdr:rowOff>607694</xdr:rowOff>
    </xdr:to>
    <xdr:sp macro="" textlink="">
      <xdr:nvSpPr>
        <xdr:cNvPr id="134" name="Rectangle 105">
          <a:hlinkClick xmlns:r="http://schemas.openxmlformats.org/officeDocument/2006/relationships" r:id="rId7"/>
          <a:extLst>
            <a:ext uri="{FF2B5EF4-FFF2-40B4-BE49-F238E27FC236}">
              <a16:creationId xmlns:a16="http://schemas.microsoft.com/office/drawing/2014/main" id="{28060F51-3410-464D-BB53-AB0D178421CD}"/>
            </a:ext>
          </a:extLst>
        </xdr:cNvPr>
        <xdr:cNvSpPr/>
      </xdr:nvSpPr>
      <xdr:spPr>
        <a:xfrm>
          <a:off x="7820025" y="12420600"/>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xdr:colOff>
      <xdr:row>25</xdr:row>
      <xdr:rowOff>76200</xdr:rowOff>
    </xdr:from>
    <xdr:to>
      <xdr:col>3</xdr:col>
      <xdr:colOff>1466850</xdr:colOff>
      <xdr:row>25</xdr:row>
      <xdr:rowOff>121919</xdr:rowOff>
    </xdr:to>
    <xdr:sp macro="" textlink="">
      <xdr:nvSpPr>
        <xdr:cNvPr id="135" name="Rectangle 106">
          <a:hlinkClick xmlns:r="http://schemas.openxmlformats.org/officeDocument/2006/relationships" r:id="rId7"/>
          <a:extLst>
            <a:ext uri="{FF2B5EF4-FFF2-40B4-BE49-F238E27FC236}">
              <a16:creationId xmlns:a16="http://schemas.microsoft.com/office/drawing/2014/main" id="{0F894AA4-CD68-4C50-937E-286690715BC8}"/>
            </a:ext>
          </a:extLst>
        </xdr:cNvPr>
        <xdr:cNvSpPr/>
      </xdr:nvSpPr>
      <xdr:spPr>
        <a:xfrm>
          <a:off x="7839075" y="16925925"/>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971550</xdr:colOff>
      <xdr:row>26</xdr:row>
      <xdr:rowOff>409575</xdr:rowOff>
    </xdr:from>
    <xdr:to>
      <xdr:col>3</xdr:col>
      <xdr:colOff>2400300</xdr:colOff>
      <xdr:row>26</xdr:row>
      <xdr:rowOff>455294</xdr:rowOff>
    </xdr:to>
    <xdr:sp macro="" textlink="">
      <xdr:nvSpPr>
        <xdr:cNvPr id="137" name="Rectangle 107">
          <a:hlinkClick xmlns:r="http://schemas.openxmlformats.org/officeDocument/2006/relationships" r:id="rId7"/>
          <a:extLst>
            <a:ext uri="{FF2B5EF4-FFF2-40B4-BE49-F238E27FC236}">
              <a16:creationId xmlns:a16="http://schemas.microsoft.com/office/drawing/2014/main" id="{E435B471-CA49-43D8-93C6-1B46D481781F}"/>
            </a:ext>
          </a:extLst>
        </xdr:cNvPr>
        <xdr:cNvSpPr/>
      </xdr:nvSpPr>
      <xdr:spPr>
        <a:xfrm>
          <a:off x="8772525" y="18068925"/>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1752600</xdr:colOff>
      <xdr:row>39</xdr:row>
      <xdr:rowOff>400050</xdr:rowOff>
    </xdr:from>
    <xdr:to>
      <xdr:col>3</xdr:col>
      <xdr:colOff>3181350</xdr:colOff>
      <xdr:row>39</xdr:row>
      <xdr:rowOff>445769</xdr:rowOff>
    </xdr:to>
    <xdr:sp macro="" textlink="">
      <xdr:nvSpPr>
        <xdr:cNvPr id="138" name="Rectangle 108">
          <a:hlinkClick xmlns:r="http://schemas.openxmlformats.org/officeDocument/2006/relationships" r:id="rId7"/>
          <a:extLst>
            <a:ext uri="{FF2B5EF4-FFF2-40B4-BE49-F238E27FC236}">
              <a16:creationId xmlns:a16="http://schemas.microsoft.com/office/drawing/2014/main" id="{A8BAB338-CD5B-4E47-8056-FD4A95EEDE41}"/>
            </a:ext>
          </a:extLst>
        </xdr:cNvPr>
        <xdr:cNvSpPr/>
      </xdr:nvSpPr>
      <xdr:spPr>
        <a:xfrm>
          <a:off x="9553575" y="32175450"/>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1771650</xdr:colOff>
      <xdr:row>41</xdr:row>
      <xdr:rowOff>419100</xdr:rowOff>
    </xdr:from>
    <xdr:to>
      <xdr:col>3</xdr:col>
      <xdr:colOff>3200400</xdr:colOff>
      <xdr:row>41</xdr:row>
      <xdr:rowOff>464819</xdr:rowOff>
    </xdr:to>
    <xdr:sp macro="" textlink="">
      <xdr:nvSpPr>
        <xdr:cNvPr id="139" name="Rectangle 109">
          <a:hlinkClick xmlns:r="http://schemas.openxmlformats.org/officeDocument/2006/relationships" r:id="rId7"/>
          <a:extLst>
            <a:ext uri="{FF2B5EF4-FFF2-40B4-BE49-F238E27FC236}">
              <a16:creationId xmlns:a16="http://schemas.microsoft.com/office/drawing/2014/main" id="{CD99AE81-1449-4E82-9F3C-E41BCC162622}"/>
            </a:ext>
          </a:extLst>
        </xdr:cNvPr>
        <xdr:cNvSpPr/>
      </xdr:nvSpPr>
      <xdr:spPr>
        <a:xfrm>
          <a:off x="9572625" y="33909000"/>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1695450</xdr:colOff>
      <xdr:row>57</xdr:row>
      <xdr:rowOff>371475</xdr:rowOff>
    </xdr:from>
    <xdr:to>
      <xdr:col>3</xdr:col>
      <xdr:colOff>3124200</xdr:colOff>
      <xdr:row>57</xdr:row>
      <xdr:rowOff>417194</xdr:rowOff>
    </xdr:to>
    <xdr:sp macro="" textlink="">
      <xdr:nvSpPr>
        <xdr:cNvPr id="140" name="Rectangle 110">
          <a:hlinkClick xmlns:r="http://schemas.openxmlformats.org/officeDocument/2006/relationships" r:id="rId7"/>
          <a:extLst>
            <a:ext uri="{FF2B5EF4-FFF2-40B4-BE49-F238E27FC236}">
              <a16:creationId xmlns:a16="http://schemas.microsoft.com/office/drawing/2014/main" id="{037ED4D3-EDBD-49CC-A12B-8DFFCED3A1E2}"/>
            </a:ext>
          </a:extLst>
        </xdr:cNvPr>
        <xdr:cNvSpPr/>
      </xdr:nvSpPr>
      <xdr:spPr>
        <a:xfrm>
          <a:off x="9496425" y="46977300"/>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1657350</xdr:colOff>
      <xdr:row>58</xdr:row>
      <xdr:rowOff>361950</xdr:rowOff>
    </xdr:from>
    <xdr:to>
      <xdr:col>3</xdr:col>
      <xdr:colOff>3086100</xdr:colOff>
      <xdr:row>58</xdr:row>
      <xdr:rowOff>407669</xdr:rowOff>
    </xdr:to>
    <xdr:sp macro="" textlink="">
      <xdr:nvSpPr>
        <xdr:cNvPr id="141" name="Rectangle 111">
          <a:hlinkClick xmlns:r="http://schemas.openxmlformats.org/officeDocument/2006/relationships" r:id="rId7"/>
          <a:extLst>
            <a:ext uri="{FF2B5EF4-FFF2-40B4-BE49-F238E27FC236}">
              <a16:creationId xmlns:a16="http://schemas.microsoft.com/office/drawing/2014/main" id="{CCB735D4-8DE2-4323-835C-43AFF94FA2BD}"/>
            </a:ext>
          </a:extLst>
        </xdr:cNvPr>
        <xdr:cNvSpPr/>
      </xdr:nvSpPr>
      <xdr:spPr>
        <a:xfrm>
          <a:off x="9458325" y="48644175"/>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1743075</xdr:colOff>
      <xdr:row>59</xdr:row>
      <xdr:rowOff>381000</xdr:rowOff>
    </xdr:from>
    <xdr:to>
      <xdr:col>3</xdr:col>
      <xdr:colOff>3171825</xdr:colOff>
      <xdr:row>59</xdr:row>
      <xdr:rowOff>426719</xdr:rowOff>
    </xdr:to>
    <xdr:sp macro="" textlink="">
      <xdr:nvSpPr>
        <xdr:cNvPr id="142" name="Rectangle 112">
          <a:hlinkClick xmlns:r="http://schemas.openxmlformats.org/officeDocument/2006/relationships" r:id="rId7"/>
          <a:extLst>
            <a:ext uri="{FF2B5EF4-FFF2-40B4-BE49-F238E27FC236}">
              <a16:creationId xmlns:a16="http://schemas.microsoft.com/office/drawing/2014/main" id="{401FBB23-A5FC-4118-B99B-B2F97872333F}"/>
            </a:ext>
          </a:extLst>
        </xdr:cNvPr>
        <xdr:cNvSpPr/>
      </xdr:nvSpPr>
      <xdr:spPr>
        <a:xfrm>
          <a:off x="9544050" y="51987450"/>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1752600</xdr:colOff>
      <xdr:row>60</xdr:row>
      <xdr:rowOff>400050</xdr:rowOff>
    </xdr:from>
    <xdr:to>
      <xdr:col>3</xdr:col>
      <xdr:colOff>3181350</xdr:colOff>
      <xdr:row>60</xdr:row>
      <xdr:rowOff>445769</xdr:rowOff>
    </xdr:to>
    <xdr:sp macro="" textlink="">
      <xdr:nvSpPr>
        <xdr:cNvPr id="143" name="Rectangle 113">
          <a:hlinkClick xmlns:r="http://schemas.openxmlformats.org/officeDocument/2006/relationships" r:id="rId7"/>
          <a:extLst>
            <a:ext uri="{FF2B5EF4-FFF2-40B4-BE49-F238E27FC236}">
              <a16:creationId xmlns:a16="http://schemas.microsoft.com/office/drawing/2014/main" id="{E6EF6554-69D9-4383-8A00-D4D239380AF3}"/>
            </a:ext>
          </a:extLst>
        </xdr:cNvPr>
        <xdr:cNvSpPr/>
      </xdr:nvSpPr>
      <xdr:spPr>
        <a:xfrm>
          <a:off x="9553575" y="53997225"/>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1724025</xdr:colOff>
      <xdr:row>61</xdr:row>
      <xdr:rowOff>381000</xdr:rowOff>
    </xdr:from>
    <xdr:to>
      <xdr:col>3</xdr:col>
      <xdr:colOff>3152775</xdr:colOff>
      <xdr:row>61</xdr:row>
      <xdr:rowOff>426719</xdr:rowOff>
    </xdr:to>
    <xdr:sp macro="" textlink="">
      <xdr:nvSpPr>
        <xdr:cNvPr id="144" name="Rectangle 114">
          <a:hlinkClick xmlns:r="http://schemas.openxmlformats.org/officeDocument/2006/relationships" r:id="rId7"/>
          <a:extLst>
            <a:ext uri="{FF2B5EF4-FFF2-40B4-BE49-F238E27FC236}">
              <a16:creationId xmlns:a16="http://schemas.microsoft.com/office/drawing/2014/main" id="{443E46BE-2472-4A7A-B39A-EE3918E11172}"/>
            </a:ext>
          </a:extLst>
        </xdr:cNvPr>
        <xdr:cNvSpPr/>
      </xdr:nvSpPr>
      <xdr:spPr>
        <a:xfrm>
          <a:off x="9525000" y="55311675"/>
          <a:ext cx="1428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666750</xdr:colOff>
      <xdr:row>16</xdr:row>
      <xdr:rowOff>390525</xdr:rowOff>
    </xdr:from>
    <xdr:to>
      <xdr:col>3</xdr:col>
      <xdr:colOff>1733550</xdr:colOff>
      <xdr:row>16</xdr:row>
      <xdr:rowOff>436244</xdr:rowOff>
    </xdr:to>
    <xdr:sp macro="" textlink="">
      <xdr:nvSpPr>
        <xdr:cNvPr id="146" name="Rectangle 115">
          <a:hlinkClick xmlns:r="http://schemas.openxmlformats.org/officeDocument/2006/relationships" r:id="rId8"/>
          <a:extLst>
            <a:ext uri="{FF2B5EF4-FFF2-40B4-BE49-F238E27FC236}">
              <a16:creationId xmlns:a16="http://schemas.microsoft.com/office/drawing/2014/main" id="{A2E350DF-CF8B-77DD-4D5C-52DF5117328B}"/>
            </a:ext>
          </a:extLst>
        </xdr:cNvPr>
        <xdr:cNvSpPr/>
      </xdr:nvSpPr>
      <xdr:spPr>
        <a:xfrm>
          <a:off x="8467725" y="104584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1828800</xdr:colOff>
      <xdr:row>18</xdr:row>
      <xdr:rowOff>542925</xdr:rowOff>
    </xdr:from>
    <xdr:to>
      <xdr:col>3</xdr:col>
      <xdr:colOff>2895600</xdr:colOff>
      <xdr:row>18</xdr:row>
      <xdr:rowOff>588644</xdr:rowOff>
    </xdr:to>
    <xdr:sp macro="" textlink="">
      <xdr:nvSpPr>
        <xdr:cNvPr id="148" name="Rectangle 116">
          <a:hlinkClick xmlns:r="http://schemas.openxmlformats.org/officeDocument/2006/relationships" r:id="rId8"/>
          <a:extLst>
            <a:ext uri="{FF2B5EF4-FFF2-40B4-BE49-F238E27FC236}">
              <a16:creationId xmlns:a16="http://schemas.microsoft.com/office/drawing/2014/main" id="{697FDABA-C95E-4602-92DA-65A31E91582E}"/>
            </a:ext>
          </a:extLst>
        </xdr:cNvPr>
        <xdr:cNvSpPr/>
      </xdr:nvSpPr>
      <xdr:spPr>
        <a:xfrm>
          <a:off x="9629775" y="124015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676275</xdr:colOff>
      <xdr:row>20</xdr:row>
      <xdr:rowOff>400050</xdr:rowOff>
    </xdr:from>
    <xdr:to>
      <xdr:col>3</xdr:col>
      <xdr:colOff>1743075</xdr:colOff>
      <xdr:row>20</xdr:row>
      <xdr:rowOff>445769</xdr:rowOff>
    </xdr:to>
    <xdr:sp macro="" textlink="">
      <xdr:nvSpPr>
        <xdr:cNvPr id="149" name="Rectangle 117">
          <a:hlinkClick xmlns:r="http://schemas.openxmlformats.org/officeDocument/2006/relationships" r:id="rId8"/>
          <a:extLst>
            <a:ext uri="{FF2B5EF4-FFF2-40B4-BE49-F238E27FC236}">
              <a16:creationId xmlns:a16="http://schemas.microsoft.com/office/drawing/2014/main" id="{B86DAB60-137F-4CD6-AAF0-6AF3A121E396}"/>
            </a:ext>
          </a:extLst>
        </xdr:cNvPr>
        <xdr:cNvSpPr/>
      </xdr:nvSpPr>
      <xdr:spPr>
        <a:xfrm>
          <a:off x="8477250" y="1389697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1419225</xdr:colOff>
      <xdr:row>21</xdr:row>
      <xdr:rowOff>257175</xdr:rowOff>
    </xdr:from>
    <xdr:to>
      <xdr:col>3</xdr:col>
      <xdr:colOff>2486025</xdr:colOff>
      <xdr:row>21</xdr:row>
      <xdr:rowOff>302894</xdr:rowOff>
    </xdr:to>
    <xdr:sp macro="" textlink="">
      <xdr:nvSpPr>
        <xdr:cNvPr id="151" name="Rectangle 118">
          <a:hlinkClick xmlns:r="http://schemas.openxmlformats.org/officeDocument/2006/relationships" r:id="rId8"/>
          <a:extLst>
            <a:ext uri="{FF2B5EF4-FFF2-40B4-BE49-F238E27FC236}">
              <a16:creationId xmlns:a16="http://schemas.microsoft.com/office/drawing/2014/main" id="{A1595952-E73F-4222-B60B-24AA133C9D8E}"/>
            </a:ext>
          </a:extLst>
        </xdr:cNvPr>
        <xdr:cNvSpPr/>
      </xdr:nvSpPr>
      <xdr:spPr>
        <a:xfrm>
          <a:off x="9220200" y="1456372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600075</xdr:colOff>
      <xdr:row>39</xdr:row>
      <xdr:rowOff>552450</xdr:rowOff>
    </xdr:from>
    <xdr:to>
      <xdr:col>3</xdr:col>
      <xdr:colOff>1666875</xdr:colOff>
      <xdr:row>39</xdr:row>
      <xdr:rowOff>598169</xdr:rowOff>
    </xdr:to>
    <xdr:sp macro="" textlink="">
      <xdr:nvSpPr>
        <xdr:cNvPr id="152" name="Rectangle 119">
          <a:hlinkClick xmlns:r="http://schemas.openxmlformats.org/officeDocument/2006/relationships" r:id="rId8"/>
          <a:extLst>
            <a:ext uri="{FF2B5EF4-FFF2-40B4-BE49-F238E27FC236}">
              <a16:creationId xmlns:a16="http://schemas.microsoft.com/office/drawing/2014/main" id="{CBCB9C41-F109-48D1-858F-C6AFB807C57E}"/>
            </a:ext>
          </a:extLst>
        </xdr:cNvPr>
        <xdr:cNvSpPr/>
      </xdr:nvSpPr>
      <xdr:spPr>
        <a:xfrm>
          <a:off x="8401050" y="323278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1857375</xdr:colOff>
      <xdr:row>40</xdr:row>
      <xdr:rowOff>219075</xdr:rowOff>
    </xdr:from>
    <xdr:to>
      <xdr:col>3</xdr:col>
      <xdr:colOff>2924175</xdr:colOff>
      <xdr:row>40</xdr:row>
      <xdr:rowOff>264794</xdr:rowOff>
    </xdr:to>
    <xdr:sp macro="" textlink="">
      <xdr:nvSpPr>
        <xdr:cNvPr id="153" name="Rectangle 120">
          <a:hlinkClick xmlns:r="http://schemas.openxmlformats.org/officeDocument/2006/relationships" r:id="rId8"/>
          <a:extLst>
            <a:ext uri="{FF2B5EF4-FFF2-40B4-BE49-F238E27FC236}">
              <a16:creationId xmlns:a16="http://schemas.microsoft.com/office/drawing/2014/main" id="{23092707-1B0D-4AE3-97F4-73886616E15F}"/>
            </a:ext>
          </a:extLst>
        </xdr:cNvPr>
        <xdr:cNvSpPr/>
      </xdr:nvSpPr>
      <xdr:spPr>
        <a:xfrm>
          <a:off x="9658350" y="3292792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704850</xdr:colOff>
      <xdr:row>41</xdr:row>
      <xdr:rowOff>552450</xdr:rowOff>
    </xdr:from>
    <xdr:to>
      <xdr:col>3</xdr:col>
      <xdr:colOff>1771650</xdr:colOff>
      <xdr:row>41</xdr:row>
      <xdr:rowOff>598169</xdr:rowOff>
    </xdr:to>
    <xdr:sp macro="" textlink="">
      <xdr:nvSpPr>
        <xdr:cNvPr id="154" name="Rectangle 121">
          <a:hlinkClick xmlns:r="http://schemas.openxmlformats.org/officeDocument/2006/relationships" r:id="rId8"/>
          <a:extLst>
            <a:ext uri="{FF2B5EF4-FFF2-40B4-BE49-F238E27FC236}">
              <a16:creationId xmlns:a16="http://schemas.microsoft.com/office/drawing/2014/main" id="{9D7EFD55-5538-4489-8B66-62B29B46D812}"/>
            </a:ext>
          </a:extLst>
        </xdr:cNvPr>
        <xdr:cNvSpPr/>
      </xdr:nvSpPr>
      <xdr:spPr>
        <a:xfrm>
          <a:off x="8505825" y="340423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4200525</xdr:colOff>
      <xdr:row>42</xdr:row>
      <xdr:rowOff>400050</xdr:rowOff>
    </xdr:from>
    <xdr:to>
      <xdr:col>3</xdr:col>
      <xdr:colOff>904875</xdr:colOff>
      <xdr:row>42</xdr:row>
      <xdr:rowOff>445769</xdr:rowOff>
    </xdr:to>
    <xdr:sp macro="" textlink="">
      <xdr:nvSpPr>
        <xdr:cNvPr id="155" name="Rectangle 122">
          <a:hlinkClick xmlns:r="http://schemas.openxmlformats.org/officeDocument/2006/relationships" r:id="rId8"/>
          <a:extLst>
            <a:ext uri="{FF2B5EF4-FFF2-40B4-BE49-F238E27FC236}">
              <a16:creationId xmlns:a16="http://schemas.microsoft.com/office/drawing/2014/main" id="{8257CA5F-47B7-4894-A600-D918F99AED01}"/>
            </a:ext>
          </a:extLst>
        </xdr:cNvPr>
        <xdr:cNvSpPr/>
      </xdr:nvSpPr>
      <xdr:spPr>
        <a:xfrm>
          <a:off x="7639050" y="3469957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647700</xdr:colOff>
      <xdr:row>56</xdr:row>
      <xdr:rowOff>409575</xdr:rowOff>
    </xdr:from>
    <xdr:to>
      <xdr:col>3</xdr:col>
      <xdr:colOff>1714500</xdr:colOff>
      <xdr:row>56</xdr:row>
      <xdr:rowOff>455294</xdr:rowOff>
    </xdr:to>
    <xdr:sp macro="" textlink="">
      <xdr:nvSpPr>
        <xdr:cNvPr id="156" name="Rectangle 123">
          <a:hlinkClick xmlns:r="http://schemas.openxmlformats.org/officeDocument/2006/relationships" r:id="rId8"/>
          <a:extLst>
            <a:ext uri="{FF2B5EF4-FFF2-40B4-BE49-F238E27FC236}">
              <a16:creationId xmlns:a16="http://schemas.microsoft.com/office/drawing/2014/main" id="{0E8E095B-A525-493B-B5D4-93D7F51501DF}"/>
            </a:ext>
          </a:extLst>
        </xdr:cNvPr>
        <xdr:cNvSpPr/>
      </xdr:nvSpPr>
      <xdr:spPr>
        <a:xfrm>
          <a:off x="8448675" y="457009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657225</xdr:colOff>
      <xdr:row>57</xdr:row>
      <xdr:rowOff>561975</xdr:rowOff>
    </xdr:from>
    <xdr:to>
      <xdr:col>3</xdr:col>
      <xdr:colOff>1724025</xdr:colOff>
      <xdr:row>57</xdr:row>
      <xdr:rowOff>607694</xdr:rowOff>
    </xdr:to>
    <xdr:sp macro="" textlink="">
      <xdr:nvSpPr>
        <xdr:cNvPr id="157" name="Rectangle 124">
          <a:hlinkClick xmlns:r="http://schemas.openxmlformats.org/officeDocument/2006/relationships" r:id="rId8"/>
          <a:extLst>
            <a:ext uri="{FF2B5EF4-FFF2-40B4-BE49-F238E27FC236}">
              <a16:creationId xmlns:a16="http://schemas.microsoft.com/office/drawing/2014/main" id="{D990ECE6-2900-4B4F-B50A-6E1FB768DECC}"/>
            </a:ext>
          </a:extLst>
        </xdr:cNvPr>
        <xdr:cNvSpPr/>
      </xdr:nvSpPr>
      <xdr:spPr>
        <a:xfrm>
          <a:off x="8458200" y="4716780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695325</xdr:colOff>
      <xdr:row>58</xdr:row>
      <xdr:rowOff>552450</xdr:rowOff>
    </xdr:from>
    <xdr:to>
      <xdr:col>3</xdr:col>
      <xdr:colOff>1762125</xdr:colOff>
      <xdr:row>58</xdr:row>
      <xdr:rowOff>598169</xdr:rowOff>
    </xdr:to>
    <xdr:sp macro="" textlink="">
      <xdr:nvSpPr>
        <xdr:cNvPr id="158" name="Rectangle 125">
          <a:hlinkClick xmlns:r="http://schemas.openxmlformats.org/officeDocument/2006/relationships" r:id="rId8"/>
          <a:extLst>
            <a:ext uri="{FF2B5EF4-FFF2-40B4-BE49-F238E27FC236}">
              <a16:creationId xmlns:a16="http://schemas.microsoft.com/office/drawing/2014/main" id="{A4A3A824-3FAC-454C-9BA0-FFE85961D9C8}"/>
            </a:ext>
          </a:extLst>
        </xdr:cNvPr>
        <xdr:cNvSpPr/>
      </xdr:nvSpPr>
      <xdr:spPr>
        <a:xfrm>
          <a:off x="8496300" y="4883467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638175</xdr:colOff>
      <xdr:row>59</xdr:row>
      <xdr:rowOff>581025</xdr:rowOff>
    </xdr:from>
    <xdr:to>
      <xdr:col>3</xdr:col>
      <xdr:colOff>1704975</xdr:colOff>
      <xdr:row>59</xdr:row>
      <xdr:rowOff>626744</xdr:rowOff>
    </xdr:to>
    <xdr:sp macro="" textlink="">
      <xdr:nvSpPr>
        <xdr:cNvPr id="159" name="Rectangle 126">
          <a:hlinkClick xmlns:r="http://schemas.openxmlformats.org/officeDocument/2006/relationships" r:id="rId8"/>
          <a:extLst>
            <a:ext uri="{FF2B5EF4-FFF2-40B4-BE49-F238E27FC236}">
              <a16:creationId xmlns:a16="http://schemas.microsoft.com/office/drawing/2014/main" id="{490FFC53-1D85-4C47-B9C2-7CA4A8A02A16}"/>
            </a:ext>
          </a:extLst>
        </xdr:cNvPr>
        <xdr:cNvSpPr/>
      </xdr:nvSpPr>
      <xdr:spPr>
        <a:xfrm>
          <a:off x="8439150" y="5218747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657225</xdr:colOff>
      <xdr:row>60</xdr:row>
      <xdr:rowOff>542925</xdr:rowOff>
    </xdr:from>
    <xdr:to>
      <xdr:col>3</xdr:col>
      <xdr:colOff>1724025</xdr:colOff>
      <xdr:row>60</xdr:row>
      <xdr:rowOff>588644</xdr:rowOff>
    </xdr:to>
    <xdr:sp macro="" textlink="">
      <xdr:nvSpPr>
        <xdr:cNvPr id="160" name="Rectangle 127">
          <a:hlinkClick xmlns:r="http://schemas.openxmlformats.org/officeDocument/2006/relationships" r:id="rId8"/>
          <a:extLst>
            <a:ext uri="{FF2B5EF4-FFF2-40B4-BE49-F238E27FC236}">
              <a16:creationId xmlns:a16="http://schemas.microsoft.com/office/drawing/2014/main" id="{4199395D-D695-4E2D-A0EA-5DAF3ECF155C}"/>
            </a:ext>
          </a:extLst>
        </xdr:cNvPr>
        <xdr:cNvSpPr/>
      </xdr:nvSpPr>
      <xdr:spPr>
        <a:xfrm>
          <a:off x="8458200" y="5414010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628650</xdr:colOff>
      <xdr:row>61</xdr:row>
      <xdr:rowOff>571500</xdr:rowOff>
    </xdr:from>
    <xdr:to>
      <xdr:col>3</xdr:col>
      <xdr:colOff>1695450</xdr:colOff>
      <xdr:row>61</xdr:row>
      <xdr:rowOff>617219</xdr:rowOff>
    </xdr:to>
    <xdr:sp macro="" textlink="">
      <xdr:nvSpPr>
        <xdr:cNvPr id="162" name="Rectangle 128">
          <a:hlinkClick xmlns:r="http://schemas.openxmlformats.org/officeDocument/2006/relationships" r:id="rId8"/>
          <a:extLst>
            <a:ext uri="{FF2B5EF4-FFF2-40B4-BE49-F238E27FC236}">
              <a16:creationId xmlns:a16="http://schemas.microsoft.com/office/drawing/2014/main" id="{9F83DCE9-1850-48F5-9142-7DEE5F4358AE}"/>
            </a:ext>
          </a:extLst>
        </xdr:cNvPr>
        <xdr:cNvSpPr/>
      </xdr:nvSpPr>
      <xdr:spPr>
        <a:xfrm>
          <a:off x="8429625" y="5550217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1028700</xdr:colOff>
      <xdr:row>78</xdr:row>
      <xdr:rowOff>66675</xdr:rowOff>
    </xdr:from>
    <xdr:to>
      <xdr:col>3</xdr:col>
      <xdr:colOff>2095500</xdr:colOff>
      <xdr:row>78</xdr:row>
      <xdr:rowOff>112394</xdr:rowOff>
    </xdr:to>
    <xdr:sp macro="" textlink="">
      <xdr:nvSpPr>
        <xdr:cNvPr id="163" name="Rectangle 129">
          <a:hlinkClick xmlns:r="http://schemas.openxmlformats.org/officeDocument/2006/relationships" r:id="rId8"/>
          <a:extLst>
            <a:ext uri="{FF2B5EF4-FFF2-40B4-BE49-F238E27FC236}">
              <a16:creationId xmlns:a16="http://schemas.microsoft.com/office/drawing/2014/main" id="{A9D2D289-0F7D-4E8A-8EB5-E30EF478FA0D}"/>
            </a:ext>
          </a:extLst>
        </xdr:cNvPr>
        <xdr:cNvSpPr/>
      </xdr:nvSpPr>
      <xdr:spPr>
        <a:xfrm>
          <a:off x="8829675" y="684466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1895475</xdr:colOff>
      <xdr:row>87</xdr:row>
      <xdr:rowOff>228600</xdr:rowOff>
    </xdr:from>
    <xdr:to>
      <xdr:col>3</xdr:col>
      <xdr:colOff>2962275</xdr:colOff>
      <xdr:row>87</xdr:row>
      <xdr:rowOff>274319</xdr:rowOff>
    </xdr:to>
    <xdr:sp macro="" textlink="">
      <xdr:nvSpPr>
        <xdr:cNvPr id="165" name="Rectangle 130">
          <a:hlinkClick xmlns:r="http://schemas.openxmlformats.org/officeDocument/2006/relationships" r:id="rId8"/>
          <a:extLst>
            <a:ext uri="{FF2B5EF4-FFF2-40B4-BE49-F238E27FC236}">
              <a16:creationId xmlns:a16="http://schemas.microsoft.com/office/drawing/2014/main" id="{16C0FD23-0E98-4A70-B970-24EADA8AB1F5}"/>
            </a:ext>
          </a:extLst>
        </xdr:cNvPr>
        <xdr:cNvSpPr/>
      </xdr:nvSpPr>
      <xdr:spPr>
        <a:xfrm>
          <a:off x="9696450" y="7744777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1885950</xdr:colOff>
      <xdr:row>88</xdr:row>
      <xdr:rowOff>247650</xdr:rowOff>
    </xdr:from>
    <xdr:to>
      <xdr:col>3</xdr:col>
      <xdr:colOff>2952750</xdr:colOff>
      <xdr:row>88</xdr:row>
      <xdr:rowOff>293369</xdr:rowOff>
    </xdr:to>
    <xdr:sp macro="" textlink="">
      <xdr:nvSpPr>
        <xdr:cNvPr id="166" name="Rectangle 131">
          <a:hlinkClick xmlns:r="http://schemas.openxmlformats.org/officeDocument/2006/relationships" r:id="rId8"/>
          <a:extLst>
            <a:ext uri="{FF2B5EF4-FFF2-40B4-BE49-F238E27FC236}">
              <a16:creationId xmlns:a16="http://schemas.microsoft.com/office/drawing/2014/main" id="{CA67357C-FAAF-40AB-89EB-80C9D49A4675}"/>
            </a:ext>
          </a:extLst>
        </xdr:cNvPr>
        <xdr:cNvSpPr/>
      </xdr:nvSpPr>
      <xdr:spPr>
        <a:xfrm>
          <a:off x="9686925" y="7828597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1866900</xdr:colOff>
      <xdr:row>89</xdr:row>
      <xdr:rowOff>257175</xdr:rowOff>
    </xdr:from>
    <xdr:to>
      <xdr:col>3</xdr:col>
      <xdr:colOff>2933700</xdr:colOff>
      <xdr:row>89</xdr:row>
      <xdr:rowOff>302894</xdr:rowOff>
    </xdr:to>
    <xdr:sp macro="" textlink="">
      <xdr:nvSpPr>
        <xdr:cNvPr id="167" name="Rectangle 132">
          <a:hlinkClick xmlns:r="http://schemas.openxmlformats.org/officeDocument/2006/relationships" r:id="rId8"/>
          <a:extLst>
            <a:ext uri="{FF2B5EF4-FFF2-40B4-BE49-F238E27FC236}">
              <a16:creationId xmlns:a16="http://schemas.microsoft.com/office/drawing/2014/main" id="{5DF13686-AF63-4DC2-AF4C-9F41615522B3}"/>
            </a:ext>
          </a:extLst>
        </xdr:cNvPr>
        <xdr:cNvSpPr/>
      </xdr:nvSpPr>
      <xdr:spPr>
        <a:xfrm>
          <a:off x="9667875" y="79609950"/>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1790700</xdr:colOff>
      <xdr:row>90</xdr:row>
      <xdr:rowOff>247650</xdr:rowOff>
    </xdr:from>
    <xdr:to>
      <xdr:col>3</xdr:col>
      <xdr:colOff>2857500</xdr:colOff>
      <xdr:row>90</xdr:row>
      <xdr:rowOff>293369</xdr:rowOff>
    </xdr:to>
    <xdr:sp macro="" textlink="">
      <xdr:nvSpPr>
        <xdr:cNvPr id="168" name="Rectangle 133">
          <a:hlinkClick xmlns:r="http://schemas.openxmlformats.org/officeDocument/2006/relationships" r:id="rId8"/>
          <a:extLst>
            <a:ext uri="{FF2B5EF4-FFF2-40B4-BE49-F238E27FC236}">
              <a16:creationId xmlns:a16="http://schemas.microsoft.com/office/drawing/2014/main" id="{9F13DAF7-507C-4BB4-A902-09CE4730BE2A}"/>
            </a:ext>
          </a:extLst>
        </xdr:cNvPr>
        <xdr:cNvSpPr/>
      </xdr:nvSpPr>
      <xdr:spPr>
        <a:xfrm>
          <a:off x="9591675" y="80400525"/>
          <a:ext cx="10668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552450</xdr:colOff>
      <xdr:row>17</xdr:row>
      <xdr:rowOff>238125</xdr:rowOff>
    </xdr:from>
    <xdr:to>
      <xdr:col>3</xdr:col>
      <xdr:colOff>2143125</xdr:colOff>
      <xdr:row>17</xdr:row>
      <xdr:rowOff>283844</xdr:rowOff>
    </xdr:to>
    <xdr:sp macro="" textlink="">
      <xdr:nvSpPr>
        <xdr:cNvPr id="170" name="Rectangle 134">
          <a:hlinkClick xmlns:r="http://schemas.openxmlformats.org/officeDocument/2006/relationships" r:id="rId2"/>
          <a:extLst>
            <a:ext uri="{FF2B5EF4-FFF2-40B4-BE49-F238E27FC236}">
              <a16:creationId xmlns:a16="http://schemas.microsoft.com/office/drawing/2014/main" id="{52B759C5-E625-8A35-CDA3-2BBD2257D3CA}"/>
            </a:ext>
          </a:extLst>
        </xdr:cNvPr>
        <xdr:cNvSpPr/>
      </xdr:nvSpPr>
      <xdr:spPr>
        <a:xfrm>
          <a:off x="8353425" y="11125200"/>
          <a:ext cx="15906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26</xdr:row>
      <xdr:rowOff>581025</xdr:rowOff>
    </xdr:from>
    <xdr:to>
      <xdr:col>3</xdr:col>
      <xdr:colOff>790575</xdr:colOff>
      <xdr:row>26</xdr:row>
      <xdr:rowOff>628650</xdr:rowOff>
    </xdr:to>
    <xdr:sp macro="" textlink="">
      <xdr:nvSpPr>
        <xdr:cNvPr id="172" name="Rectangle 135">
          <a:hlinkClick xmlns:r="http://schemas.openxmlformats.org/officeDocument/2006/relationships" r:id="rId9"/>
          <a:extLst>
            <a:ext uri="{FF2B5EF4-FFF2-40B4-BE49-F238E27FC236}">
              <a16:creationId xmlns:a16="http://schemas.microsoft.com/office/drawing/2014/main" id="{96D0BC88-D0AD-721E-9E35-04F251EFD8FF}"/>
            </a:ext>
          </a:extLst>
        </xdr:cNvPr>
        <xdr:cNvSpPr/>
      </xdr:nvSpPr>
      <xdr:spPr>
        <a:xfrm>
          <a:off x="7858125" y="18240375"/>
          <a:ext cx="733425"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2381250</xdr:colOff>
      <xdr:row>27</xdr:row>
      <xdr:rowOff>66675</xdr:rowOff>
    </xdr:from>
    <xdr:to>
      <xdr:col>3</xdr:col>
      <xdr:colOff>3181350</xdr:colOff>
      <xdr:row>27</xdr:row>
      <xdr:rowOff>133350</xdr:rowOff>
    </xdr:to>
    <xdr:sp macro="" textlink="">
      <xdr:nvSpPr>
        <xdr:cNvPr id="176" name="Rectangle 136">
          <a:hlinkClick xmlns:r="http://schemas.openxmlformats.org/officeDocument/2006/relationships" r:id="rId10"/>
          <a:extLst>
            <a:ext uri="{FF2B5EF4-FFF2-40B4-BE49-F238E27FC236}">
              <a16:creationId xmlns:a16="http://schemas.microsoft.com/office/drawing/2014/main" id="{DF4B0A1E-3B49-0331-6851-694CC12099B3}"/>
            </a:ext>
          </a:extLst>
        </xdr:cNvPr>
        <xdr:cNvSpPr/>
      </xdr:nvSpPr>
      <xdr:spPr>
        <a:xfrm>
          <a:off x="10182225" y="18526125"/>
          <a:ext cx="80010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1847850</xdr:colOff>
      <xdr:row>30</xdr:row>
      <xdr:rowOff>381000</xdr:rowOff>
    </xdr:from>
    <xdr:to>
      <xdr:col>3</xdr:col>
      <xdr:colOff>3429000</xdr:colOff>
      <xdr:row>30</xdr:row>
      <xdr:rowOff>466725</xdr:rowOff>
    </xdr:to>
    <xdr:sp macro="" textlink="">
      <xdr:nvSpPr>
        <xdr:cNvPr id="179" name="Rectangle 137">
          <a:hlinkClick xmlns:r="http://schemas.openxmlformats.org/officeDocument/2006/relationships" r:id="rId10"/>
          <a:extLst>
            <a:ext uri="{FF2B5EF4-FFF2-40B4-BE49-F238E27FC236}">
              <a16:creationId xmlns:a16="http://schemas.microsoft.com/office/drawing/2014/main" id="{54C26717-FD6F-4CDC-9A2D-9FEA6EF4FABF}"/>
            </a:ext>
          </a:extLst>
        </xdr:cNvPr>
        <xdr:cNvSpPr/>
      </xdr:nvSpPr>
      <xdr:spPr>
        <a:xfrm>
          <a:off x="9648825" y="22498050"/>
          <a:ext cx="15811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2076450</xdr:colOff>
      <xdr:row>32</xdr:row>
      <xdr:rowOff>381000</xdr:rowOff>
    </xdr:from>
    <xdr:to>
      <xdr:col>3</xdr:col>
      <xdr:colOff>2876550</xdr:colOff>
      <xdr:row>32</xdr:row>
      <xdr:rowOff>447675</xdr:rowOff>
    </xdr:to>
    <xdr:sp macro="" textlink="">
      <xdr:nvSpPr>
        <xdr:cNvPr id="181" name="Rectangle 138">
          <a:hlinkClick xmlns:r="http://schemas.openxmlformats.org/officeDocument/2006/relationships" r:id="rId10"/>
          <a:extLst>
            <a:ext uri="{FF2B5EF4-FFF2-40B4-BE49-F238E27FC236}">
              <a16:creationId xmlns:a16="http://schemas.microsoft.com/office/drawing/2014/main" id="{A9C0D43F-6276-4692-A807-67B00D2D714C}"/>
            </a:ext>
          </a:extLst>
        </xdr:cNvPr>
        <xdr:cNvSpPr/>
      </xdr:nvSpPr>
      <xdr:spPr>
        <a:xfrm>
          <a:off x="9877425" y="24060150"/>
          <a:ext cx="80010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2095500</xdr:colOff>
      <xdr:row>33</xdr:row>
      <xdr:rowOff>400050</xdr:rowOff>
    </xdr:from>
    <xdr:to>
      <xdr:col>3</xdr:col>
      <xdr:colOff>2895600</xdr:colOff>
      <xdr:row>33</xdr:row>
      <xdr:rowOff>466725</xdr:rowOff>
    </xdr:to>
    <xdr:sp macro="" textlink="">
      <xdr:nvSpPr>
        <xdr:cNvPr id="183" name="Rectangle 139">
          <a:hlinkClick xmlns:r="http://schemas.openxmlformats.org/officeDocument/2006/relationships" r:id="rId10"/>
          <a:extLst>
            <a:ext uri="{FF2B5EF4-FFF2-40B4-BE49-F238E27FC236}">
              <a16:creationId xmlns:a16="http://schemas.microsoft.com/office/drawing/2014/main" id="{76EF5340-E9E7-4F42-95A5-3DF12D4D599E}"/>
            </a:ext>
          </a:extLst>
        </xdr:cNvPr>
        <xdr:cNvSpPr/>
      </xdr:nvSpPr>
      <xdr:spPr>
        <a:xfrm>
          <a:off x="9896475" y="24888825"/>
          <a:ext cx="80010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619124</xdr:colOff>
      <xdr:row>34</xdr:row>
      <xdr:rowOff>533400</xdr:rowOff>
    </xdr:from>
    <xdr:to>
      <xdr:col>3</xdr:col>
      <xdr:colOff>2285999</xdr:colOff>
      <xdr:row>34</xdr:row>
      <xdr:rowOff>609600</xdr:rowOff>
    </xdr:to>
    <xdr:sp macro="" textlink="">
      <xdr:nvSpPr>
        <xdr:cNvPr id="186" name="Rectangle 140">
          <a:hlinkClick xmlns:r="http://schemas.openxmlformats.org/officeDocument/2006/relationships" r:id="rId10"/>
          <a:extLst>
            <a:ext uri="{FF2B5EF4-FFF2-40B4-BE49-F238E27FC236}">
              <a16:creationId xmlns:a16="http://schemas.microsoft.com/office/drawing/2014/main" id="{125CCF98-3919-462C-AAA8-17CC05670114}"/>
            </a:ext>
          </a:extLst>
        </xdr:cNvPr>
        <xdr:cNvSpPr/>
      </xdr:nvSpPr>
      <xdr:spPr>
        <a:xfrm>
          <a:off x="8420099" y="25688925"/>
          <a:ext cx="16668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1895475</xdr:colOff>
      <xdr:row>91</xdr:row>
      <xdr:rowOff>228600</xdr:rowOff>
    </xdr:from>
    <xdr:to>
      <xdr:col>3</xdr:col>
      <xdr:colOff>3457575</xdr:colOff>
      <xdr:row>91</xdr:row>
      <xdr:rowOff>274319</xdr:rowOff>
    </xdr:to>
    <xdr:sp macro="" textlink="">
      <xdr:nvSpPr>
        <xdr:cNvPr id="189" name="Rectangle 141">
          <a:hlinkClick xmlns:r="http://schemas.openxmlformats.org/officeDocument/2006/relationships" r:id="rId10"/>
          <a:extLst>
            <a:ext uri="{FF2B5EF4-FFF2-40B4-BE49-F238E27FC236}">
              <a16:creationId xmlns:a16="http://schemas.microsoft.com/office/drawing/2014/main" id="{FD7B09AF-3DAF-4712-9F09-EBA8FA909363}"/>
            </a:ext>
          </a:extLst>
        </xdr:cNvPr>
        <xdr:cNvSpPr/>
      </xdr:nvSpPr>
      <xdr:spPr>
        <a:xfrm>
          <a:off x="9696450" y="80886300"/>
          <a:ext cx="15621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1885950</xdr:colOff>
      <xdr:row>92</xdr:row>
      <xdr:rowOff>219076</xdr:rowOff>
    </xdr:from>
    <xdr:to>
      <xdr:col>3</xdr:col>
      <xdr:colOff>3352800</xdr:colOff>
      <xdr:row>92</xdr:row>
      <xdr:rowOff>276226</xdr:rowOff>
    </xdr:to>
    <xdr:sp macro="" textlink="">
      <xdr:nvSpPr>
        <xdr:cNvPr id="192" name="Rectangle 142">
          <a:hlinkClick xmlns:r="http://schemas.openxmlformats.org/officeDocument/2006/relationships" r:id="rId10"/>
          <a:extLst>
            <a:ext uri="{FF2B5EF4-FFF2-40B4-BE49-F238E27FC236}">
              <a16:creationId xmlns:a16="http://schemas.microsoft.com/office/drawing/2014/main" id="{4A82EF86-2FE6-4F4E-8656-5FC0894E6E90}"/>
            </a:ext>
          </a:extLst>
        </xdr:cNvPr>
        <xdr:cNvSpPr/>
      </xdr:nvSpPr>
      <xdr:spPr>
        <a:xfrm>
          <a:off x="9686925" y="83029426"/>
          <a:ext cx="14668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1828799</xdr:colOff>
      <xdr:row>93</xdr:row>
      <xdr:rowOff>219075</xdr:rowOff>
    </xdr:from>
    <xdr:to>
      <xdr:col>3</xdr:col>
      <xdr:colOff>3457574</xdr:colOff>
      <xdr:row>93</xdr:row>
      <xdr:rowOff>323850</xdr:rowOff>
    </xdr:to>
    <xdr:sp macro="" textlink="">
      <xdr:nvSpPr>
        <xdr:cNvPr id="195" name="Rectangle 143">
          <a:hlinkClick xmlns:r="http://schemas.openxmlformats.org/officeDocument/2006/relationships" r:id="rId10"/>
          <a:extLst>
            <a:ext uri="{FF2B5EF4-FFF2-40B4-BE49-F238E27FC236}">
              <a16:creationId xmlns:a16="http://schemas.microsoft.com/office/drawing/2014/main" id="{03D2F866-BF43-4DA1-AE4D-A47018D8F9DE}"/>
            </a:ext>
          </a:extLst>
        </xdr:cNvPr>
        <xdr:cNvSpPr/>
      </xdr:nvSpPr>
      <xdr:spPr>
        <a:xfrm>
          <a:off x="9629774" y="84372450"/>
          <a:ext cx="1628775"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1876425</xdr:colOff>
      <xdr:row>94</xdr:row>
      <xdr:rowOff>219075</xdr:rowOff>
    </xdr:from>
    <xdr:to>
      <xdr:col>3</xdr:col>
      <xdr:colOff>3457575</xdr:colOff>
      <xdr:row>94</xdr:row>
      <xdr:rowOff>285750</xdr:rowOff>
    </xdr:to>
    <xdr:sp macro="" textlink="">
      <xdr:nvSpPr>
        <xdr:cNvPr id="198" name="Rectangle 144">
          <a:hlinkClick xmlns:r="http://schemas.openxmlformats.org/officeDocument/2006/relationships" r:id="rId10"/>
          <a:extLst>
            <a:ext uri="{FF2B5EF4-FFF2-40B4-BE49-F238E27FC236}">
              <a16:creationId xmlns:a16="http://schemas.microsoft.com/office/drawing/2014/main" id="{B9EEFB35-58C6-4C0B-B6B0-B18E7B528238}"/>
            </a:ext>
          </a:extLst>
        </xdr:cNvPr>
        <xdr:cNvSpPr/>
      </xdr:nvSpPr>
      <xdr:spPr>
        <a:xfrm>
          <a:off x="9677400" y="86353650"/>
          <a:ext cx="158115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1809750</xdr:colOff>
      <xdr:row>95</xdr:row>
      <xdr:rowOff>228600</xdr:rowOff>
    </xdr:from>
    <xdr:to>
      <xdr:col>3</xdr:col>
      <xdr:colOff>3486150</xdr:colOff>
      <xdr:row>95</xdr:row>
      <xdr:rowOff>276225</xdr:rowOff>
    </xdr:to>
    <xdr:sp macro="" textlink="">
      <xdr:nvSpPr>
        <xdr:cNvPr id="201" name="Rectangle 145">
          <a:hlinkClick xmlns:r="http://schemas.openxmlformats.org/officeDocument/2006/relationships" r:id="rId10"/>
          <a:extLst>
            <a:ext uri="{FF2B5EF4-FFF2-40B4-BE49-F238E27FC236}">
              <a16:creationId xmlns:a16="http://schemas.microsoft.com/office/drawing/2014/main" id="{C0D83ECF-15C6-4E5C-AB2D-A688FA99B8D4}"/>
            </a:ext>
          </a:extLst>
        </xdr:cNvPr>
        <xdr:cNvSpPr/>
      </xdr:nvSpPr>
      <xdr:spPr>
        <a:xfrm>
          <a:off x="9610725" y="88011000"/>
          <a:ext cx="1676400" cy="47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1828800</xdr:colOff>
      <xdr:row>96</xdr:row>
      <xdr:rowOff>228601</xdr:rowOff>
    </xdr:from>
    <xdr:to>
      <xdr:col>3</xdr:col>
      <xdr:colOff>3448050</xdr:colOff>
      <xdr:row>96</xdr:row>
      <xdr:rowOff>285751</xdr:rowOff>
    </xdr:to>
    <xdr:sp macro="" textlink="">
      <xdr:nvSpPr>
        <xdr:cNvPr id="204" name="Rectangle 146">
          <a:hlinkClick xmlns:r="http://schemas.openxmlformats.org/officeDocument/2006/relationships" r:id="rId10"/>
          <a:extLst>
            <a:ext uri="{FF2B5EF4-FFF2-40B4-BE49-F238E27FC236}">
              <a16:creationId xmlns:a16="http://schemas.microsoft.com/office/drawing/2014/main" id="{27B1BDB8-5F63-4305-925E-CCB3D6964055}"/>
            </a:ext>
          </a:extLst>
        </xdr:cNvPr>
        <xdr:cNvSpPr/>
      </xdr:nvSpPr>
      <xdr:spPr>
        <a:xfrm>
          <a:off x="9629775" y="89658826"/>
          <a:ext cx="1619250" cy="5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1600200</xdr:colOff>
      <xdr:row>28</xdr:row>
      <xdr:rowOff>219075</xdr:rowOff>
    </xdr:from>
    <xdr:to>
      <xdr:col>3</xdr:col>
      <xdr:colOff>1962150</xdr:colOff>
      <xdr:row>28</xdr:row>
      <xdr:rowOff>285750</xdr:rowOff>
    </xdr:to>
    <xdr:sp macro="" textlink="">
      <xdr:nvSpPr>
        <xdr:cNvPr id="208" name="Rectangle 147">
          <a:hlinkClick xmlns:r="http://schemas.openxmlformats.org/officeDocument/2006/relationships" r:id="rId11"/>
          <a:extLst>
            <a:ext uri="{FF2B5EF4-FFF2-40B4-BE49-F238E27FC236}">
              <a16:creationId xmlns:a16="http://schemas.microsoft.com/office/drawing/2014/main" id="{D9F80FE9-A52F-1AEB-E61A-830C9F27470A}"/>
            </a:ext>
          </a:extLst>
        </xdr:cNvPr>
        <xdr:cNvSpPr/>
      </xdr:nvSpPr>
      <xdr:spPr>
        <a:xfrm>
          <a:off x="9401175" y="19535775"/>
          <a:ext cx="36195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1619250</xdr:colOff>
      <xdr:row>29</xdr:row>
      <xdr:rowOff>219075</xdr:rowOff>
    </xdr:from>
    <xdr:to>
      <xdr:col>3</xdr:col>
      <xdr:colOff>1981200</xdr:colOff>
      <xdr:row>29</xdr:row>
      <xdr:rowOff>285750</xdr:rowOff>
    </xdr:to>
    <xdr:sp macro="" textlink="">
      <xdr:nvSpPr>
        <xdr:cNvPr id="210" name="Rectangle 148">
          <a:hlinkClick xmlns:r="http://schemas.openxmlformats.org/officeDocument/2006/relationships" r:id="rId11"/>
          <a:extLst>
            <a:ext uri="{FF2B5EF4-FFF2-40B4-BE49-F238E27FC236}">
              <a16:creationId xmlns:a16="http://schemas.microsoft.com/office/drawing/2014/main" id="{F485630C-9060-46BC-8A30-D475F44C5871}"/>
            </a:ext>
          </a:extLst>
        </xdr:cNvPr>
        <xdr:cNvSpPr/>
      </xdr:nvSpPr>
      <xdr:spPr>
        <a:xfrm>
          <a:off x="9420225" y="21364575"/>
          <a:ext cx="36195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990600</xdr:colOff>
      <xdr:row>27</xdr:row>
      <xdr:rowOff>47625</xdr:rowOff>
    </xdr:from>
    <xdr:to>
      <xdr:col>3</xdr:col>
      <xdr:colOff>1352550</xdr:colOff>
      <xdr:row>27</xdr:row>
      <xdr:rowOff>114300</xdr:rowOff>
    </xdr:to>
    <xdr:sp macro="" textlink="">
      <xdr:nvSpPr>
        <xdr:cNvPr id="212" name="Rectangle 149">
          <a:hlinkClick xmlns:r="http://schemas.openxmlformats.org/officeDocument/2006/relationships" r:id="rId11"/>
          <a:extLst>
            <a:ext uri="{FF2B5EF4-FFF2-40B4-BE49-F238E27FC236}">
              <a16:creationId xmlns:a16="http://schemas.microsoft.com/office/drawing/2014/main" id="{E503B7D3-8B12-4483-8AE5-3382F1E7CBA1}"/>
            </a:ext>
          </a:extLst>
        </xdr:cNvPr>
        <xdr:cNvSpPr/>
      </xdr:nvSpPr>
      <xdr:spPr>
        <a:xfrm>
          <a:off x="8791575" y="18507075"/>
          <a:ext cx="361950"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xdr:colOff>
      <xdr:row>28</xdr:row>
      <xdr:rowOff>381000</xdr:rowOff>
    </xdr:from>
    <xdr:to>
      <xdr:col>3</xdr:col>
      <xdr:colOff>752475</xdr:colOff>
      <xdr:row>28</xdr:row>
      <xdr:rowOff>426719</xdr:rowOff>
    </xdr:to>
    <xdr:sp macro="" textlink="">
      <xdr:nvSpPr>
        <xdr:cNvPr id="216" name="Rectangle 150">
          <a:hlinkClick xmlns:r="http://schemas.openxmlformats.org/officeDocument/2006/relationships" r:id="rId12"/>
          <a:extLst>
            <a:ext uri="{FF2B5EF4-FFF2-40B4-BE49-F238E27FC236}">
              <a16:creationId xmlns:a16="http://schemas.microsoft.com/office/drawing/2014/main" id="{2C453841-909F-E41C-D572-C1B90AFC986C}"/>
            </a:ext>
          </a:extLst>
        </xdr:cNvPr>
        <xdr:cNvSpPr/>
      </xdr:nvSpPr>
      <xdr:spPr>
        <a:xfrm>
          <a:off x="7839075" y="19697700"/>
          <a:ext cx="7143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29</xdr:row>
      <xdr:rowOff>400050</xdr:rowOff>
    </xdr:from>
    <xdr:to>
      <xdr:col>3</xdr:col>
      <xdr:colOff>771525</xdr:colOff>
      <xdr:row>29</xdr:row>
      <xdr:rowOff>445769</xdr:rowOff>
    </xdr:to>
    <xdr:sp macro="" textlink="">
      <xdr:nvSpPr>
        <xdr:cNvPr id="218" name="Rectangle 151">
          <a:hlinkClick xmlns:r="http://schemas.openxmlformats.org/officeDocument/2006/relationships" r:id="rId12"/>
          <a:extLst>
            <a:ext uri="{FF2B5EF4-FFF2-40B4-BE49-F238E27FC236}">
              <a16:creationId xmlns:a16="http://schemas.microsoft.com/office/drawing/2014/main" id="{BF553855-AF3A-41F7-A0DC-0C2346EBAEBF}"/>
            </a:ext>
          </a:extLst>
        </xdr:cNvPr>
        <xdr:cNvSpPr/>
      </xdr:nvSpPr>
      <xdr:spPr>
        <a:xfrm>
          <a:off x="7858125" y="21545550"/>
          <a:ext cx="7143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28</xdr:row>
      <xdr:rowOff>390525</xdr:rowOff>
    </xdr:from>
    <xdr:to>
      <xdr:col>3</xdr:col>
      <xdr:colOff>762000</xdr:colOff>
      <xdr:row>28</xdr:row>
      <xdr:rowOff>436244</xdr:rowOff>
    </xdr:to>
    <xdr:sp macro="" textlink="">
      <xdr:nvSpPr>
        <xdr:cNvPr id="220" name="Rectangle 152">
          <a:hlinkClick xmlns:r="http://schemas.openxmlformats.org/officeDocument/2006/relationships" r:id="rId12"/>
          <a:extLst>
            <a:ext uri="{FF2B5EF4-FFF2-40B4-BE49-F238E27FC236}">
              <a16:creationId xmlns:a16="http://schemas.microsoft.com/office/drawing/2014/main" id="{CE7AF4E7-75F5-4CD6-A410-044579626B3D}"/>
            </a:ext>
          </a:extLst>
        </xdr:cNvPr>
        <xdr:cNvSpPr/>
      </xdr:nvSpPr>
      <xdr:spPr>
        <a:xfrm>
          <a:off x="7848600" y="19707225"/>
          <a:ext cx="7143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38100</xdr:colOff>
      <xdr:row>29</xdr:row>
      <xdr:rowOff>390525</xdr:rowOff>
    </xdr:from>
    <xdr:to>
      <xdr:col>3</xdr:col>
      <xdr:colOff>752475</xdr:colOff>
      <xdr:row>29</xdr:row>
      <xdr:rowOff>436244</xdr:rowOff>
    </xdr:to>
    <xdr:sp macro="" textlink="">
      <xdr:nvSpPr>
        <xdr:cNvPr id="222" name="Rectangle 153">
          <a:hlinkClick xmlns:r="http://schemas.openxmlformats.org/officeDocument/2006/relationships" r:id="rId12"/>
          <a:extLst>
            <a:ext uri="{FF2B5EF4-FFF2-40B4-BE49-F238E27FC236}">
              <a16:creationId xmlns:a16="http://schemas.microsoft.com/office/drawing/2014/main" id="{B646995E-BEA3-473F-9550-7B1039E3A66D}"/>
            </a:ext>
          </a:extLst>
        </xdr:cNvPr>
        <xdr:cNvSpPr/>
      </xdr:nvSpPr>
      <xdr:spPr>
        <a:xfrm>
          <a:off x="7839075" y="21536025"/>
          <a:ext cx="714375"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2133600</xdr:colOff>
      <xdr:row>31</xdr:row>
      <xdr:rowOff>390525</xdr:rowOff>
    </xdr:from>
    <xdr:to>
      <xdr:col>3</xdr:col>
      <xdr:colOff>3181350</xdr:colOff>
      <xdr:row>31</xdr:row>
      <xdr:rowOff>436244</xdr:rowOff>
    </xdr:to>
    <xdr:sp macro="" textlink="">
      <xdr:nvSpPr>
        <xdr:cNvPr id="226" name="Rectangle 154">
          <a:hlinkClick xmlns:r="http://schemas.openxmlformats.org/officeDocument/2006/relationships" r:id="rId13"/>
          <a:extLst>
            <a:ext uri="{FF2B5EF4-FFF2-40B4-BE49-F238E27FC236}">
              <a16:creationId xmlns:a16="http://schemas.microsoft.com/office/drawing/2014/main" id="{4E8959B9-C7E7-9189-6AB8-2B382D0ED134}"/>
            </a:ext>
          </a:extLst>
        </xdr:cNvPr>
        <xdr:cNvSpPr/>
      </xdr:nvSpPr>
      <xdr:spPr>
        <a:xfrm>
          <a:off x="9934575" y="23288625"/>
          <a:ext cx="1047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1876425</xdr:colOff>
      <xdr:row>97</xdr:row>
      <xdr:rowOff>247650</xdr:rowOff>
    </xdr:from>
    <xdr:to>
      <xdr:col>3</xdr:col>
      <xdr:colOff>2924175</xdr:colOff>
      <xdr:row>97</xdr:row>
      <xdr:rowOff>293369</xdr:rowOff>
    </xdr:to>
    <xdr:sp macro="" textlink="">
      <xdr:nvSpPr>
        <xdr:cNvPr id="228" name="Rectangle 155">
          <a:hlinkClick xmlns:r="http://schemas.openxmlformats.org/officeDocument/2006/relationships" r:id="rId13"/>
          <a:extLst>
            <a:ext uri="{FF2B5EF4-FFF2-40B4-BE49-F238E27FC236}">
              <a16:creationId xmlns:a16="http://schemas.microsoft.com/office/drawing/2014/main" id="{50B21BA8-7AEA-4B88-AF91-1A4DFD26FEAA}"/>
            </a:ext>
          </a:extLst>
        </xdr:cNvPr>
        <xdr:cNvSpPr/>
      </xdr:nvSpPr>
      <xdr:spPr>
        <a:xfrm>
          <a:off x="9677400" y="91640025"/>
          <a:ext cx="1047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1885950</xdr:colOff>
      <xdr:row>98</xdr:row>
      <xdr:rowOff>257175</xdr:rowOff>
    </xdr:from>
    <xdr:to>
      <xdr:col>3</xdr:col>
      <xdr:colOff>2933700</xdr:colOff>
      <xdr:row>98</xdr:row>
      <xdr:rowOff>302894</xdr:rowOff>
    </xdr:to>
    <xdr:sp macro="" textlink="">
      <xdr:nvSpPr>
        <xdr:cNvPr id="230" name="Rectangle 156">
          <a:hlinkClick xmlns:r="http://schemas.openxmlformats.org/officeDocument/2006/relationships" r:id="rId13"/>
          <a:extLst>
            <a:ext uri="{FF2B5EF4-FFF2-40B4-BE49-F238E27FC236}">
              <a16:creationId xmlns:a16="http://schemas.microsoft.com/office/drawing/2014/main" id="{293F93DD-FC71-4E3B-807D-EBF24D660016}"/>
            </a:ext>
          </a:extLst>
        </xdr:cNvPr>
        <xdr:cNvSpPr/>
      </xdr:nvSpPr>
      <xdr:spPr>
        <a:xfrm>
          <a:off x="9686925" y="93287850"/>
          <a:ext cx="1047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1905000</xdr:colOff>
      <xdr:row>99</xdr:row>
      <xdr:rowOff>238125</xdr:rowOff>
    </xdr:from>
    <xdr:to>
      <xdr:col>3</xdr:col>
      <xdr:colOff>2952750</xdr:colOff>
      <xdr:row>99</xdr:row>
      <xdr:rowOff>283844</xdr:rowOff>
    </xdr:to>
    <xdr:sp macro="" textlink="">
      <xdr:nvSpPr>
        <xdr:cNvPr id="232" name="Rectangle 157">
          <a:hlinkClick xmlns:r="http://schemas.openxmlformats.org/officeDocument/2006/relationships" r:id="rId13"/>
          <a:extLst>
            <a:ext uri="{FF2B5EF4-FFF2-40B4-BE49-F238E27FC236}">
              <a16:creationId xmlns:a16="http://schemas.microsoft.com/office/drawing/2014/main" id="{116BE432-0301-4724-86FD-32A58C46F060}"/>
            </a:ext>
          </a:extLst>
        </xdr:cNvPr>
        <xdr:cNvSpPr/>
      </xdr:nvSpPr>
      <xdr:spPr>
        <a:xfrm>
          <a:off x="9705975" y="94916625"/>
          <a:ext cx="10477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47625</xdr:colOff>
      <xdr:row>35</xdr:row>
      <xdr:rowOff>552450</xdr:rowOff>
    </xdr:from>
    <xdr:to>
      <xdr:col>3</xdr:col>
      <xdr:colOff>1819275</xdr:colOff>
      <xdr:row>35</xdr:row>
      <xdr:rowOff>598169</xdr:rowOff>
    </xdr:to>
    <xdr:sp macro="" textlink="">
      <xdr:nvSpPr>
        <xdr:cNvPr id="236" name="Rectangle 158">
          <a:hlinkClick xmlns:r="http://schemas.openxmlformats.org/officeDocument/2006/relationships" r:id="rId14"/>
          <a:extLst>
            <a:ext uri="{FF2B5EF4-FFF2-40B4-BE49-F238E27FC236}">
              <a16:creationId xmlns:a16="http://schemas.microsoft.com/office/drawing/2014/main" id="{4B5E78FF-C077-8CB3-C379-27A3873D7A23}"/>
            </a:ext>
          </a:extLst>
        </xdr:cNvPr>
        <xdr:cNvSpPr/>
      </xdr:nvSpPr>
      <xdr:spPr>
        <a:xfrm>
          <a:off x="7848600" y="26555700"/>
          <a:ext cx="1771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36</xdr:row>
      <xdr:rowOff>542925</xdr:rowOff>
    </xdr:from>
    <xdr:to>
      <xdr:col>3</xdr:col>
      <xdr:colOff>1828800</xdr:colOff>
      <xdr:row>36</xdr:row>
      <xdr:rowOff>588644</xdr:rowOff>
    </xdr:to>
    <xdr:sp macro="" textlink="">
      <xdr:nvSpPr>
        <xdr:cNvPr id="237" name="Rectangle 10239">
          <a:hlinkClick xmlns:r="http://schemas.openxmlformats.org/officeDocument/2006/relationships" r:id="rId14"/>
          <a:extLst>
            <a:ext uri="{FF2B5EF4-FFF2-40B4-BE49-F238E27FC236}">
              <a16:creationId xmlns:a16="http://schemas.microsoft.com/office/drawing/2014/main" id="{CF332587-3703-49E8-9D40-26DE86FEF464}"/>
            </a:ext>
          </a:extLst>
        </xdr:cNvPr>
        <xdr:cNvSpPr/>
      </xdr:nvSpPr>
      <xdr:spPr>
        <a:xfrm>
          <a:off x="7858125" y="28527375"/>
          <a:ext cx="1771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76200</xdr:colOff>
      <xdr:row>51</xdr:row>
      <xdr:rowOff>552450</xdr:rowOff>
    </xdr:from>
    <xdr:to>
      <xdr:col>3</xdr:col>
      <xdr:colOff>1847850</xdr:colOff>
      <xdr:row>51</xdr:row>
      <xdr:rowOff>598169</xdr:rowOff>
    </xdr:to>
    <xdr:sp macro="" textlink="">
      <xdr:nvSpPr>
        <xdr:cNvPr id="238" name="Rectangle 10240">
          <a:hlinkClick xmlns:r="http://schemas.openxmlformats.org/officeDocument/2006/relationships" r:id="rId14"/>
          <a:extLst>
            <a:ext uri="{FF2B5EF4-FFF2-40B4-BE49-F238E27FC236}">
              <a16:creationId xmlns:a16="http://schemas.microsoft.com/office/drawing/2014/main" id="{43064260-C10D-4E2D-9D29-996200756A14}"/>
            </a:ext>
          </a:extLst>
        </xdr:cNvPr>
        <xdr:cNvSpPr/>
      </xdr:nvSpPr>
      <xdr:spPr>
        <a:xfrm>
          <a:off x="7877175" y="39033450"/>
          <a:ext cx="1771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28575</xdr:colOff>
      <xdr:row>52</xdr:row>
      <xdr:rowOff>552450</xdr:rowOff>
    </xdr:from>
    <xdr:to>
      <xdr:col>3</xdr:col>
      <xdr:colOff>1800225</xdr:colOff>
      <xdr:row>52</xdr:row>
      <xdr:rowOff>598169</xdr:rowOff>
    </xdr:to>
    <xdr:sp macro="" textlink="">
      <xdr:nvSpPr>
        <xdr:cNvPr id="239" name="Rectangle 10241">
          <a:hlinkClick xmlns:r="http://schemas.openxmlformats.org/officeDocument/2006/relationships" r:id="rId14"/>
          <a:extLst>
            <a:ext uri="{FF2B5EF4-FFF2-40B4-BE49-F238E27FC236}">
              <a16:creationId xmlns:a16="http://schemas.microsoft.com/office/drawing/2014/main" id="{05765173-832E-42CE-BAA3-02AD7ABB2B4A}"/>
            </a:ext>
          </a:extLst>
        </xdr:cNvPr>
        <xdr:cNvSpPr/>
      </xdr:nvSpPr>
      <xdr:spPr>
        <a:xfrm>
          <a:off x="7829550" y="41014650"/>
          <a:ext cx="1771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57150</xdr:colOff>
      <xdr:row>53</xdr:row>
      <xdr:rowOff>552450</xdr:rowOff>
    </xdr:from>
    <xdr:to>
      <xdr:col>3</xdr:col>
      <xdr:colOff>1828800</xdr:colOff>
      <xdr:row>53</xdr:row>
      <xdr:rowOff>598169</xdr:rowOff>
    </xdr:to>
    <xdr:sp macro="" textlink="">
      <xdr:nvSpPr>
        <xdr:cNvPr id="240" name="Rectangle 10242">
          <a:hlinkClick xmlns:r="http://schemas.openxmlformats.org/officeDocument/2006/relationships" r:id="rId14"/>
          <a:extLst>
            <a:ext uri="{FF2B5EF4-FFF2-40B4-BE49-F238E27FC236}">
              <a16:creationId xmlns:a16="http://schemas.microsoft.com/office/drawing/2014/main" id="{5B3D6D01-E541-4F48-9909-D2C923996E67}"/>
            </a:ext>
          </a:extLst>
        </xdr:cNvPr>
        <xdr:cNvSpPr/>
      </xdr:nvSpPr>
      <xdr:spPr>
        <a:xfrm>
          <a:off x="7858125" y="43005375"/>
          <a:ext cx="1771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66675</xdr:colOff>
      <xdr:row>54</xdr:row>
      <xdr:rowOff>533400</xdr:rowOff>
    </xdr:from>
    <xdr:to>
      <xdr:col>3</xdr:col>
      <xdr:colOff>1838325</xdr:colOff>
      <xdr:row>54</xdr:row>
      <xdr:rowOff>579119</xdr:rowOff>
    </xdr:to>
    <xdr:sp macro="" textlink="">
      <xdr:nvSpPr>
        <xdr:cNvPr id="241" name="Rectangle 10244">
          <a:hlinkClick xmlns:r="http://schemas.openxmlformats.org/officeDocument/2006/relationships" r:id="rId14"/>
          <a:extLst>
            <a:ext uri="{FF2B5EF4-FFF2-40B4-BE49-F238E27FC236}">
              <a16:creationId xmlns:a16="http://schemas.microsoft.com/office/drawing/2014/main" id="{7292ADB9-FF22-4F95-9D56-0A23DD3C2C9A}"/>
            </a:ext>
          </a:extLst>
        </xdr:cNvPr>
        <xdr:cNvSpPr/>
      </xdr:nvSpPr>
      <xdr:spPr>
        <a:xfrm>
          <a:off x="7867650" y="43834050"/>
          <a:ext cx="1771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9525</xdr:colOff>
      <xdr:row>55</xdr:row>
      <xdr:rowOff>533400</xdr:rowOff>
    </xdr:from>
    <xdr:to>
      <xdr:col>3</xdr:col>
      <xdr:colOff>1781175</xdr:colOff>
      <xdr:row>55</xdr:row>
      <xdr:rowOff>579119</xdr:rowOff>
    </xdr:to>
    <xdr:sp macro="" textlink="">
      <xdr:nvSpPr>
        <xdr:cNvPr id="242" name="Rectangle 10245">
          <a:hlinkClick xmlns:r="http://schemas.openxmlformats.org/officeDocument/2006/relationships" r:id="rId14"/>
          <a:extLst>
            <a:ext uri="{FF2B5EF4-FFF2-40B4-BE49-F238E27FC236}">
              <a16:creationId xmlns:a16="http://schemas.microsoft.com/office/drawing/2014/main" id="{7C10D1A5-8352-49F9-9C98-422CBEB4F1BB}"/>
            </a:ext>
          </a:extLst>
        </xdr:cNvPr>
        <xdr:cNvSpPr/>
      </xdr:nvSpPr>
      <xdr:spPr>
        <a:xfrm>
          <a:off x="7810500" y="44986575"/>
          <a:ext cx="177165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962025</xdr:colOff>
      <xdr:row>37</xdr:row>
      <xdr:rowOff>209550</xdr:rowOff>
    </xdr:from>
    <xdr:to>
      <xdr:col>3</xdr:col>
      <xdr:colOff>2657475</xdr:colOff>
      <xdr:row>37</xdr:row>
      <xdr:rowOff>295275</xdr:rowOff>
    </xdr:to>
    <xdr:sp macro="" textlink="">
      <xdr:nvSpPr>
        <xdr:cNvPr id="243" name="Rectangle 10246">
          <a:hlinkClick xmlns:r="http://schemas.openxmlformats.org/officeDocument/2006/relationships" r:id="rId2"/>
          <a:extLst>
            <a:ext uri="{FF2B5EF4-FFF2-40B4-BE49-F238E27FC236}">
              <a16:creationId xmlns:a16="http://schemas.microsoft.com/office/drawing/2014/main" id="{6256CA84-33B5-4429-87A4-65E502687CD4}"/>
            </a:ext>
          </a:extLst>
        </xdr:cNvPr>
        <xdr:cNvSpPr/>
      </xdr:nvSpPr>
      <xdr:spPr>
        <a:xfrm>
          <a:off x="8763000" y="29041725"/>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819150</xdr:colOff>
      <xdr:row>101</xdr:row>
      <xdr:rowOff>76200</xdr:rowOff>
    </xdr:from>
    <xdr:to>
      <xdr:col>1</xdr:col>
      <xdr:colOff>2143125</xdr:colOff>
      <xdr:row>101</xdr:row>
      <xdr:rowOff>142875</xdr:rowOff>
    </xdr:to>
    <xdr:sp macro="" textlink="">
      <xdr:nvSpPr>
        <xdr:cNvPr id="2" name="Rectangle 1">
          <a:hlinkClick xmlns:r="http://schemas.openxmlformats.org/officeDocument/2006/relationships" r:id="rId15"/>
          <a:extLst>
            <a:ext uri="{FF2B5EF4-FFF2-40B4-BE49-F238E27FC236}">
              <a16:creationId xmlns:a16="http://schemas.microsoft.com/office/drawing/2014/main" id="{EE02CC98-7839-0A16-33DF-B269912D804B}"/>
            </a:ext>
          </a:extLst>
        </xdr:cNvPr>
        <xdr:cNvSpPr/>
      </xdr:nvSpPr>
      <xdr:spPr>
        <a:xfrm>
          <a:off x="2105025" y="97888425"/>
          <a:ext cx="1323975"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2095500</xdr:colOff>
      <xdr:row>59</xdr:row>
      <xdr:rowOff>68581</xdr:rowOff>
    </xdr:from>
    <xdr:to>
      <xdr:col>1</xdr:col>
      <xdr:colOff>304800</xdr:colOff>
      <xdr:row>59</xdr:row>
      <xdr:rowOff>114300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47FD276-A3D7-6E33-E4CE-15D8526AF345}"/>
            </a:ext>
          </a:extLst>
        </xdr:cNvPr>
        <xdr:cNvSpPr/>
      </xdr:nvSpPr>
      <xdr:spPr>
        <a:xfrm>
          <a:off x="2095500" y="48150781"/>
          <a:ext cx="1333500" cy="457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82</xdr:row>
      <xdr:rowOff>166310</xdr:rowOff>
    </xdr:from>
    <xdr:to>
      <xdr:col>2</xdr:col>
      <xdr:colOff>2447972</xdr:colOff>
      <xdr:row>112</xdr:row>
      <xdr:rowOff>177800</xdr:rowOff>
    </xdr:to>
    <xdr:pic>
      <xdr:nvPicPr>
        <xdr:cNvPr id="2" name="Picture 1">
          <a:extLst>
            <a:ext uri="{FF2B5EF4-FFF2-40B4-BE49-F238E27FC236}">
              <a16:creationId xmlns:a16="http://schemas.microsoft.com/office/drawing/2014/main" id="{242B4B0E-4DDF-2D6F-C03D-B015F5885FB1}"/>
            </a:ext>
          </a:extLst>
        </xdr:cNvPr>
        <xdr:cNvPicPr>
          <a:picLocks noChangeAspect="1"/>
        </xdr:cNvPicPr>
      </xdr:nvPicPr>
      <xdr:blipFill>
        <a:blip xmlns:r="http://schemas.openxmlformats.org/officeDocument/2006/relationships" r:embed="rId1"/>
        <a:stretch>
          <a:fillRect/>
        </a:stretch>
      </xdr:blipFill>
      <xdr:spPr>
        <a:xfrm>
          <a:off x="0" y="39104510"/>
          <a:ext cx="9369472" cy="5726490"/>
        </a:xfrm>
        <a:prstGeom prst="rect">
          <a:avLst/>
        </a:prstGeom>
      </xdr:spPr>
    </xdr:pic>
    <xdr:clientData/>
  </xdr:twoCellAnchor>
  <xdr:twoCellAnchor editAs="oneCell">
    <xdr:from>
      <xdr:col>0</xdr:col>
      <xdr:colOff>190499</xdr:colOff>
      <xdr:row>72</xdr:row>
      <xdr:rowOff>38100</xdr:rowOff>
    </xdr:from>
    <xdr:to>
      <xdr:col>2</xdr:col>
      <xdr:colOff>828675</xdr:colOff>
      <xdr:row>81</xdr:row>
      <xdr:rowOff>114300</xdr:rowOff>
    </xdr:to>
    <xdr:pic>
      <xdr:nvPicPr>
        <xdr:cNvPr id="6" name="Picture 5">
          <a:extLst>
            <a:ext uri="{FF2B5EF4-FFF2-40B4-BE49-F238E27FC236}">
              <a16:creationId xmlns:a16="http://schemas.microsoft.com/office/drawing/2014/main" id="{28E3940C-5944-2A15-65D2-F24FCB72C0E9}"/>
            </a:ext>
          </a:extLst>
        </xdr:cNvPr>
        <xdr:cNvPicPr>
          <a:picLocks noChangeAspect="1"/>
        </xdr:cNvPicPr>
      </xdr:nvPicPr>
      <xdr:blipFill>
        <a:blip xmlns:r="http://schemas.openxmlformats.org/officeDocument/2006/relationships" r:embed="rId2"/>
        <a:stretch>
          <a:fillRect/>
        </a:stretch>
      </xdr:blipFill>
      <xdr:spPr>
        <a:xfrm>
          <a:off x="190499" y="33480375"/>
          <a:ext cx="6696076" cy="5562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1807306</xdr:colOff>
      <xdr:row>36</xdr:row>
      <xdr:rowOff>76525</xdr:rowOff>
    </xdr:from>
    <xdr:to>
      <xdr:col>3</xdr:col>
      <xdr:colOff>50945</xdr:colOff>
      <xdr:row>38</xdr:row>
      <xdr:rowOff>164025</xdr:rowOff>
    </xdr:to>
    <xdr:pic>
      <xdr:nvPicPr>
        <xdr:cNvPr id="2" name="Picture 1">
          <a:extLst>
            <a:ext uri="{FF2B5EF4-FFF2-40B4-BE49-F238E27FC236}">
              <a16:creationId xmlns:a16="http://schemas.microsoft.com/office/drawing/2014/main" id="{F479AE4E-66FB-442C-C430-86A8E7CAFE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8396" y="33755948"/>
          <a:ext cx="1980370" cy="461987"/>
        </a:xfrm>
        <a:prstGeom prst="rect">
          <a:avLst/>
        </a:prstGeom>
        <a:noFill/>
        <a:ln>
          <a:noFill/>
        </a:ln>
      </xdr:spPr>
    </xdr:pic>
    <xdr:clientData/>
  </xdr:twoCellAnchor>
  <xdr:twoCellAnchor editAs="oneCell">
    <xdr:from>
      <xdr:col>2</xdr:col>
      <xdr:colOff>1864295</xdr:colOff>
      <xdr:row>39</xdr:row>
      <xdr:rowOff>130257</xdr:rowOff>
    </xdr:from>
    <xdr:to>
      <xdr:col>3</xdr:col>
      <xdr:colOff>21134</xdr:colOff>
      <xdr:row>40</xdr:row>
      <xdr:rowOff>428788</xdr:rowOff>
    </xdr:to>
    <xdr:pic>
      <xdr:nvPicPr>
        <xdr:cNvPr id="3" name="图片 1">
          <a:extLst>
            <a:ext uri="{FF2B5EF4-FFF2-40B4-BE49-F238E27FC236}">
              <a16:creationId xmlns:a16="http://schemas.microsoft.com/office/drawing/2014/main" id="{01CE6FCA-C9A0-BFBF-92BB-038A73C50A8A}"/>
            </a:ext>
          </a:extLst>
        </xdr:cNvPr>
        <xdr:cNvPicPr>
          <a:picLocks noChangeAspect="1"/>
        </xdr:cNvPicPr>
      </xdr:nvPicPr>
      <xdr:blipFill>
        <a:blip xmlns:r="http://schemas.openxmlformats.org/officeDocument/2006/relationships" r:embed="rId2"/>
        <a:stretch>
          <a:fillRect/>
        </a:stretch>
      </xdr:blipFill>
      <xdr:spPr>
        <a:xfrm>
          <a:off x="6545385" y="34371411"/>
          <a:ext cx="1893570" cy="485775"/>
        </a:xfrm>
        <a:prstGeom prst="rect">
          <a:avLst/>
        </a:prstGeom>
      </xdr:spPr>
    </xdr:pic>
    <xdr:clientData/>
  </xdr:twoCellAnchor>
  <xdr:oneCellAnchor>
    <xdr:from>
      <xdr:col>2</xdr:col>
      <xdr:colOff>1807306</xdr:colOff>
      <xdr:row>87</xdr:row>
      <xdr:rowOff>132144</xdr:rowOff>
    </xdr:from>
    <xdr:ext cx="1979478" cy="476843"/>
    <xdr:pic>
      <xdr:nvPicPr>
        <xdr:cNvPr id="4" name="Picture 3">
          <a:extLst>
            <a:ext uri="{FF2B5EF4-FFF2-40B4-BE49-F238E27FC236}">
              <a16:creationId xmlns:a16="http://schemas.microsoft.com/office/drawing/2014/main" id="{DF8D9514-122E-E743-B668-10A1DBA6CE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7963" y="75136305"/>
          <a:ext cx="1979478" cy="476843"/>
        </a:xfrm>
        <a:prstGeom prst="rect">
          <a:avLst/>
        </a:prstGeom>
        <a:noFill/>
        <a:ln>
          <a:noFill/>
        </a:ln>
      </xdr:spPr>
    </xdr:pic>
    <xdr:clientData/>
  </xdr:oneCellAnchor>
  <xdr:oneCellAnchor>
    <xdr:from>
      <xdr:col>2</xdr:col>
      <xdr:colOff>1864295</xdr:colOff>
      <xdr:row>90</xdr:row>
      <xdr:rowOff>185877</xdr:rowOff>
    </xdr:from>
    <xdr:ext cx="1892678" cy="493203"/>
    <xdr:pic>
      <xdr:nvPicPr>
        <xdr:cNvPr id="5" name="图片 1">
          <a:extLst>
            <a:ext uri="{FF2B5EF4-FFF2-40B4-BE49-F238E27FC236}">
              <a16:creationId xmlns:a16="http://schemas.microsoft.com/office/drawing/2014/main" id="{AAB0B833-2B58-7E43-A49E-E32E9BFA3E78}"/>
            </a:ext>
          </a:extLst>
        </xdr:cNvPr>
        <xdr:cNvPicPr>
          <a:picLocks noChangeAspect="1"/>
        </xdr:cNvPicPr>
      </xdr:nvPicPr>
      <xdr:blipFill>
        <a:blip xmlns:r="http://schemas.openxmlformats.org/officeDocument/2006/relationships" r:embed="rId2"/>
        <a:stretch>
          <a:fillRect/>
        </a:stretch>
      </xdr:blipFill>
      <xdr:spPr>
        <a:xfrm>
          <a:off x="6554952" y="75774052"/>
          <a:ext cx="1892678" cy="493203"/>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3" Type="http://schemas.openxmlformats.org/officeDocument/2006/relationships/hyperlink" Target="https://resourcecontracts.org/contract/ocds-591adf-8676859698/view" TargetMode="External"/><Relationship Id="rId2" Type="http://schemas.openxmlformats.org/officeDocument/2006/relationships/hyperlink" Target="https://resourcecontracts.org/contract/ocds-591adf-4936090412/view" TargetMode="External"/><Relationship Id="rId1" Type="http://schemas.openxmlformats.org/officeDocument/2006/relationships/hyperlink" Target="https://resourcecontracts-nrgi.s3-us-west-2.amazonaws.com/1006/1006-xstrata-las-bambas-peru-2011.pdf" TargetMode="External"/><Relationship Id="rId4"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mg.com/wp-content/uploads/2023/11/Shareholder_Communication_Policy_R5.pdf" TargetMode="External"/><Relationship Id="rId13" Type="http://schemas.openxmlformats.org/officeDocument/2006/relationships/hyperlink" Target="https://www.mmg.com/wp-content/uploads/2019/12/e_2019-12-19_Audit-and-Risk-Management-Committee_Terms-of-Reference.pdf" TargetMode="External"/><Relationship Id="rId3" Type="http://schemas.openxmlformats.org/officeDocument/2006/relationships/hyperlink" Target="https://www.mmg.com/wp-content/uploads/2021/10/Human-Rights-Policy.pdf" TargetMode="External"/><Relationship Id="rId7" Type="http://schemas.openxmlformats.org/officeDocument/2006/relationships/hyperlink" Target="https://www.mmg.com/wp-content/uploads/2023/12/People-Policy-222036-1.pdf" TargetMode="External"/><Relationship Id="rId12" Type="http://schemas.openxmlformats.org/officeDocument/2006/relationships/hyperlink" Target="https://www.mmg.com/wp-content/uploads/2020/12/MMG_Supplier_Code_of_Conduct.pdf" TargetMode="External"/><Relationship Id="rId2" Type="http://schemas.openxmlformats.org/officeDocument/2006/relationships/hyperlink" Target="https://www.mmg.com/wp-content/uploads/2022/07/Code-of-Conduct-booklet-2022_LR.pdf" TargetMode="External"/><Relationship Id="rId16" Type="http://schemas.openxmlformats.org/officeDocument/2006/relationships/hyperlink" Target="https://www.mmg.com/wp-content/uploads/2025/04/MMG_Supplier_Code_of_Conduct_-_41648297.pdf" TargetMode="External"/><Relationship Id="rId1" Type="http://schemas.openxmlformats.org/officeDocument/2006/relationships/hyperlink" Target="https://www.mmg.com/sustainability/sustainability-reports/" TargetMode="External"/><Relationship Id="rId6" Type="http://schemas.openxmlformats.org/officeDocument/2006/relationships/hyperlink" Target="https://www.mmg.com/sustainability/sustainability-reports/" TargetMode="External"/><Relationship Id="rId11" Type="http://schemas.openxmlformats.org/officeDocument/2006/relationships/hyperlink" Target="https://www.mmg.com/wp-content/uploads/2023/12/Safety-Security-Health-Environment-and-Community-SSHEC-Policy-222019.pdf" TargetMode="External"/><Relationship Id="rId5" Type="http://schemas.openxmlformats.org/officeDocument/2006/relationships/hyperlink" Target="https://www.mmg.com/wp-content/uploads/2022/08/Corporate-Governance-Statement.pdf" TargetMode="External"/><Relationship Id="rId15" Type="http://schemas.openxmlformats.org/officeDocument/2006/relationships/hyperlink" Target="https://www.mmg.com/wp-content/uploads/2024/03/MMG_Code_of_Conduct_2023.pdf" TargetMode="External"/><Relationship Id="rId10" Type="http://schemas.openxmlformats.org/officeDocument/2006/relationships/hyperlink" Target="https://www.mmg.com/wp-content/uploads/2020/04/MMG-Sustainable-development-framework_English_LR.pdf" TargetMode="External"/><Relationship Id="rId4" Type="http://schemas.openxmlformats.org/officeDocument/2006/relationships/hyperlink" Target="https://www.mmg.com/annual-reports/" TargetMode="External"/><Relationship Id="rId9" Type="http://schemas.openxmlformats.org/officeDocument/2006/relationships/hyperlink" Target="https://www.mmg.com/wp-content/uploads/2020/12/MMG_Supplier_Code_of_Conduct.pdf" TargetMode="External"/><Relationship Id="rId14" Type="http://schemas.openxmlformats.org/officeDocument/2006/relationships/hyperlink" Target="https://www.mmg.com/sustainability/sustainability-reports/"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B8C9E-1128-4377-BA21-B17FEF7EBE4C}">
  <dimension ref="A1"/>
  <sheetViews>
    <sheetView topLeftCell="A25" zoomScaleNormal="100" workbookViewId="0">
      <selection activeCell="AK78" sqref="AK78"/>
    </sheetView>
  </sheetViews>
  <sheetFormatPr defaultColWidth="8.85546875" defaultRowHeight="15"/>
  <cols>
    <col min="1" max="16384" width="8.85546875" style="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F60C-FB8D-445B-8518-E9733ADD8A79}">
  <dimension ref="A1:L73"/>
  <sheetViews>
    <sheetView workbookViewId="0">
      <pane ySplit="9" topLeftCell="A55" activePane="bottomLeft" state="frozen"/>
      <selection pane="bottomLeft" activeCell="F62" sqref="F62"/>
    </sheetView>
  </sheetViews>
  <sheetFormatPr defaultColWidth="8.85546875" defaultRowHeight="15"/>
  <cols>
    <col min="1" max="1" width="46.85546875" style="1" customWidth="1"/>
    <col min="2" max="6" width="18.85546875" style="1" customWidth="1"/>
    <col min="7" max="7" width="46.85546875" style="1" customWidth="1"/>
    <col min="8" max="16384" width="8.85546875" style="1"/>
  </cols>
  <sheetData>
    <row r="1" spans="1:12" ht="69.95" customHeight="1">
      <c r="A1" s="1027" t="s">
        <v>9</v>
      </c>
      <c r="B1" s="1027"/>
      <c r="C1" s="1027"/>
      <c r="D1" s="1027"/>
      <c r="E1" s="1027"/>
      <c r="F1" s="1027"/>
      <c r="G1" s="1027"/>
      <c r="H1" s="1027"/>
      <c r="I1" s="1028"/>
      <c r="J1" s="24"/>
      <c r="K1" s="24"/>
      <c r="L1" s="24"/>
    </row>
    <row r="2" spans="1:12" ht="17.100000000000001" customHeight="1">
      <c r="A2" s="1223" t="s">
        <v>790</v>
      </c>
      <c r="B2" s="1223"/>
      <c r="C2" s="1223"/>
      <c r="D2" s="1223"/>
      <c r="E2" s="1223"/>
      <c r="F2" s="1223"/>
      <c r="G2" s="1223"/>
      <c r="H2" s="27"/>
      <c r="I2" s="24"/>
      <c r="J2" s="24"/>
      <c r="K2" s="24"/>
      <c r="L2" s="24"/>
    </row>
    <row r="3" spans="1:12" ht="44.1" customHeight="1">
      <c r="A3" s="1032" t="s">
        <v>992</v>
      </c>
      <c r="B3" s="1032"/>
      <c r="C3" s="1032"/>
      <c r="D3" s="1032"/>
      <c r="E3" s="1032"/>
      <c r="F3" s="1032"/>
      <c r="G3" s="1032"/>
      <c r="H3" s="27"/>
      <c r="I3" s="24"/>
      <c r="J3" s="24"/>
      <c r="K3" s="24"/>
      <c r="L3" s="24"/>
    </row>
    <row r="4" spans="1:12">
      <c r="A4" s="1032"/>
      <c r="B4" s="1032"/>
      <c r="C4" s="1032"/>
      <c r="D4" s="1032"/>
      <c r="E4" s="1032"/>
      <c r="F4" s="1032"/>
      <c r="G4" s="1032"/>
      <c r="H4" s="27"/>
      <c r="I4" s="24"/>
      <c r="J4" s="24"/>
      <c r="K4" s="24"/>
      <c r="L4" s="24"/>
    </row>
    <row r="5" spans="1:12" ht="31.5" customHeight="1">
      <c r="A5" s="1032"/>
      <c r="B5" s="1032"/>
      <c r="C5" s="1032"/>
      <c r="D5" s="1032"/>
      <c r="E5" s="1032"/>
      <c r="F5" s="1032"/>
      <c r="G5" s="1032"/>
      <c r="H5" s="27"/>
      <c r="I5" s="24"/>
      <c r="J5" s="24"/>
      <c r="K5" s="24"/>
      <c r="L5" s="24"/>
    </row>
    <row r="6" spans="1:12" ht="24" customHeight="1">
      <c r="A6" s="98" t="s">
        <v>993</v>
      </c>
      <c r="B6" s="99" t="s">
        <v>994</v>
      </c>
      <c r="C6" s="100" t="s">
        <v>995</v>
      </c>
      <c r="D6" s="101" t="s">
        <v>996</v>
      </c>
      <c r="E6" s="102" t="s">
        <v>997</v>
      </c>
      <c r="F6" s="91" t="s">
        <v>998</v>
      </c>
      <c r="G6" s="903" t="s">
        <v>998</v>
      </c>
      <c r="H6" s="24"/>
      <c r="I6" s="24"/>
      <c r="J6" s="24"/>
      <c r="K6" s="24"/>
      <c r="L6" s="24"/>
    </row>
    <row r="7" spans="1:12" ht="15" customHeight="1">
      <c r="A7" s="1016" t="s">
        <v>999</v>
      </c>
      <c r="B7" s="1016" t="s">
        <v>1000</v>
      </c>
      <c r="C7" s="1016"/>
      <c r="D7" s="1016"/>
      <c r="E7" s="1016"/>
      <c r="F7" s="1016"/>
      <c r="G7" s="1016" t="s">
        <v>1001</v>
      </c>
      <c r="H7" s="27"/>
      <c r="I7" s="24"/>
      <c r="J7" s="24"/>
      <c r="K7" s="24"/>
      <c r="L7" s="24"/>
    </row>
    <row r="8" spans="1:12">
      <c r="A8" s="1026"/>
      <c r="B8" s="1026" t="s">
        <v>1002</v>
      </c>
      <c r="C8" s="1026" t="s">
        <v>1003</v>
      </c>
      <c r="D8" s="1026" t="s">
        <v>1004</v>
      </c>
      <c r="E8" s="1026" t="s">
        <v>1005</v>
      </c>
      <c r="F8" s="1026" t="s">
        <v>1006</v>
      </c>
      <c r="G8" s="1026"/>
      <c r="H8" s="27"/>
      <c r="I8" s="24"/>
      <c r="J8" s="24"/>
      <c r="K8" s="24"/>
      <c r="L8" s="24"/>
    </row>
    <row r="9" spans="1:12" ht="8.1" customHeight="1">
      <c r="A9" s="1026"/>
      <c r="B9" s="1026"/>
      <c r="C9" s="1026"/>
      <c r="D9" s="1026"/>
      <c r="E9" s="1026"/>
      <c r="F9" s="1026"/>
      <c r="G9" s="1026"/>
      <c r="H9" s="27"/>
      <c r="I9" s="24"/>
      <c r="J9" s="24"/>
      <c r="K9" s="24"/>
      <c r="L9" s="24"/>
    </row>
    <row r="10" spans="1:12" ht="16.5" customHeight="1">
      <c r="A10" s="1031" t="s">
        <v>1007</v>
      </c>
      <c r="B10" s="1031"/>
      <c r="C10" s="1031"/>
      <c r="D10" s="1031"/>
      <c r="E10" s="1031"/>
      <c r="F10" s="1031"/>
      <c r="G10" s="1031"/>
      <c r="H10" s="27"/>
      <c r="I10" s="24"/>
      <c r="J10" s="24"/>
      <c r="K10" s="24"/>
      <c r="L10" s="24"/>
    </row>
    <row r="11" spans="1:12" ht="35.1" customHeight="1">
      <c r="A11" s="107" t="s">
        <v>1008</v>
      </c>
      <c r="B11" s="103" t="s">
        <v>1009</v>
      </c>
      <c r="C11" s="103" t="s">
        <v>1009</v>
      </c>
      <c r="D11" s="103" t="s">
        <v>1009</v>
      </c>
      <c r="E11" s="103" t="s">
        <v>1009</v>
      </c>
      <c r="F11" s="103" t="s">
        <v>1009</v>
      </c>
      <c r="G11" s="900" t="s">
        <v>998</v>
      </c>
      <c r="H11" s="27"/>
      <c r="I11" s="24"/>
      <c r="J11" s="24"/>
      <c r="K11" s="24"/>
      <c r="L11" s="24"/>
    </row>
    <row r="12" spans="1:12" ht="36" customHeight="1">
      <c r="A12" s="60" t="s">
        <v>1010</v>
      </c>
      <c r="B12" s="103" t="s">
        <v>1009</v>
      </c>
      <c r="C12" s="103" t="s">
        <v>1009</v>
      </c>
      <c r="D12" s="103" t="s">
        <v>1009</v>
      </c>
      <c r="E12" s="103" t="s">
        <v>1009</v>
      </c>
      <c r="F12" s="103" t="s">
        <v>1009</v>
      </c>
      <c r="G12" s="900" t="s">
        <v>998</v>
      </c>
      <c r="H12" s="27"/>
      <c r="I12" s="24"/>
      <c r="J12" s="24"/>
      <c r="K12" s="24"/>
      <c r="L12" s="24"/>
    </row>
    <row r="13" spans="1:12" ht="39.75" customHeight="1">
      <c r="A13" s="60" t="s">
        <v>1011</v>
      </c>
      <c r="B13" s="104" t="s">
        <v>1012</v>
      </c>
      <c r="C13" s="104" t="s">
        <v>1012</v>
      </c>
      <c r="D13" s="104" t="s">
        <v>1012</v>
      </c>
      <c r="E13" s="104" t="s">
        <v>1012</v>
      </c>
      <c r="F13" s="103" t="s">
        <v>1009</v>
      </c>
      <c r="G13" s="10" t="s">
        <v>1013</v>
      </c>
      <c r="H13" s="27"/>
      <c r="I13" s="24"/>
      <c r="J13" s="24"/>
      <c r="K13" s="24"/>
      <c r="L13" s="24"/>
    </row>
    <row r="14" spans="1:12" ht="38.1" customHeight="1">
      <c r="A14" s="60" t="s">
        <v>1014</v>
      </c>
      <c r="B14" s="104" t="s">
        <v>1012</v>
      </c>
      <c r="C14" s="104" t="s">
        <v>1012</v>
      </c>
      <c r="D14" s="104" t="s">
        <v>1012</v>
      </c>
      <c r="E14" s="104" t="s">
        <v>1012</v>
      </c>
      <c r="F14" s="103" t="s">
        <v>1009</v>
      </c>
      <c r="G14" s="10" t="s">
        <v>1013</v>
      </c>
      <c r="H14" s="27"/>
      <c r="I14" s="24"/>
      <c r="J14" s="24"/>
      <c r="K14" s="24"/>
      <c r="L14" s="24"/>
    </row>
    <row r="15" spans="1:12" ht="48" customHeight="1">
      <c r="A15" s="60" t="s">
        <v>1015</v>
      </c>
      <c r="B15" s="104" t="s">
        <v>1012</v>
      </c>
      <c r="C15" s="104" t="s">
        <v>1012</v>
      </c>
      <c r="D15" s="104" t="s">
        <v>1012</v>
      </c>
      <c r="E15" s="104" t="s">
        <v>1012</v>
      </c>
      <c r="F15" s="103" t="s">
        <v>1009</v>
      </c>
      <c r="G15" s="10" t="s">
        <v>1013</v>
      </c>
      <c r="H15" s="27"/>
      <c r="I15" s="24"/>
      <c r="J15" s="24"/>
      <c r="K15" s="24"/>
      <c r="L15" s="24"/>
    </row>
    <row r="16" spans="1:12" ht="16.5" customHeight="1">
      <c r="A16" s="1013" t="s">
        <v>1016</v>
      </c>
      <c r="B16" s="1013"/>
      <c r="C16" s="1013"/>
      <c r="D16" s="1013"/>
      <c r="E16" s="1013"/>
      <c r="F16" s="1013"/>
      <c r="G16" s="1013"/>
      <c r="H16" s="27"/>
      <c r="I16" s="24"/>
      <c r="J16" s="24"/>
      <c r="K16" s="24"/>
      <c r="L16" s="24"/>
    </row>
    <row r="17" spans="1:12" ht="66" customHeight="1">
      <c r="A17" s="60" t="s">
        <v>1017</v>
      </c>
      <c r="B17" s="104" t="s">
        <v>1012</v>
      </c>
      <c r="C17" s="104" t="s">
        <v>1012</v>
      </c>
      <c r="D17" s="104" t="s">
        <v>1012</v>
      </c>
      <c r="E17" s="104" t="s">
        <v>1012</v>
      </c>
      <c r="F17" s="103" t="s">
        <v>1009</v>
      </c>
      <c r="G17" s="891" t="s">
        <v>1013</v>
      </c>
      <c r="H17" s="27"/>
      <c r="I17" s="24"/>
      <c r="J17" s="24"/>
      <c r="K17" s="24"/>
      <c r="L17" s="24"/>
    </row>
    <row r="18" spans="1:12" ht="66" customHeight="1">
      <c r="A18" s="60" t="s">
        <v>1018</v>
      </c>
      <c r="B18" s="103" t="s">
        <v>1009</v>
      </c>
      <c r="C18" s="103" t="s">
        <v>1009</v>
      </c>
      <c r="D18" s="103" t="s">
        <v>1009</v>
      </c>
      <c r="E18" s="103" t="s">
        <v>1009</v>
      </c>
      <c r="F18" s="103" t="s">
        <v>1009</v>
      </c>
      <c r="G18" s="900"/>
      <c r="H18" s="27"/>
      <c r="I18" s="24"/>
      <c r="J18" s="24"/>
      <c r="K18" s="24"/>
      <c r="L18" s="24"/>
    </row>
    <row r="19" spans="1:12" ht="16.5" customHeight="1">
      <c r="A19" s="1013" t="s">
        <v>1019</v>
      </c>
      <c r="B19" s="1013"/>
      <c r="C19" s="1013"/>
      <c r="D19" s="1013"/>
      <c r="E19" s="1013"/>
      <c r="F19" s="1013"/>
      <c r="G19" s="1013"/>
      <c r="H19" s="27"/>
      <c r="I19" s="24"/>
      <c r="J19" s="24"/>
      <c r="K19" s="24"/>
      <c r="L19" s="24"/>
    </row>
    <row r="20" spans="1:12" ht="90.95" customHeight="1">
      <c r="A20" s="60" t="s">
        <v>1020</v>
      </c>
      <c r="B20" s="105" t="s">
        <v>1021</v>
      </c>
      <c r="C20" s="103" t="s">
        <v>1022</v>
      </c>
      <c r="D20" s="103" t="s">
        <v>1022</v>
      </c>
      <c r="E20" s="103" t="s">
        <v>1022</v>
      </c>
      <c r="F20" s="103" t="s">
        <v>1022</v>
      </c>
      <c r="G20" s="891"/>
      <c r="H20" s="27"/>
      <c r="I20" s="24"/>
      <c r="J20" s="24"/>
      <c r="K20" s="24"/>
      <c r="L20" s="24"/>
    </row>
    <row r="21" spans="1:12" ht="93" customHeight="1">
      <c r="A21" s="952" t="s">
        <v>1023</v>
      </c>
      <c r="B21" s="103" t="s">
        <v>1009</v>
      </c>
      <c r="C21" s="103" t="s">
        <v>1009</v>
      </c>
      <c r="D21" s="103" t="s">
        <v>1022</v>
      </c>
      <c r="E21" s="103" t="s">
        <v>1022</v>
      </c>
      <c r="F21" s="104" t="s">
        <v>1012</v>
      </c>
      <c r="G21" s="10" t="s">
        <v>1024</v>
      </c>
      <c r="H21" s="27"/>
      <c r="I21" s="24"/>
      <c r="J21" s="24"/>
      <c r="K21" s="24"/>
      <c r="L21" s="24"/>
    </row>
    <row r="22" spans="1:12" ht="104.1" customHeight="1">
      <c r="A22" s="60" t="s">
        <v>1025</v>
      </c>
      <c r="B22" s="105" t="s">
        <v>1021</v>
      </c>
      <c r="C22" s="103" t="s">
        <v>1009</v>
      </c>
      <c r="D22" s="103" t="s">
        <v>1022</v>
      </c>
      <c r="E22" s="106" t="s">
        <v>1021</v>
      </c>
      <c r="F22" s="104" t="s">
        <v>1012</v>
      </c>
      <c r="G22" s="891" t="s">
        <v>1026</v>
      </c>
      <c r="H22" s="27"/>
      <c r="I22" s="24"/>
      <c r="J22" s="24"/>
      <c r="K22" s="24"/>
      <c r="L22" s="24"/>
    </row>
    <row r="23" spans="1:12" ht="90.95" customHeight="1">
      <c r="A23" s="60" t="s">
        <v>1027</v>
      </c>
      <c r="B23" s="103" t="s">
        <v>1022</v>
      </c>
      <c r="C23" s="103" t="s">
        <v>1022</v>
      </c>
      <c r="D23" s="103" t="s">
        <v>1022</v>
      </c>
      <c r="E23" s="103" t="s">
        <v>1022</v>
      </c>
      <c r="F23" s="103" t="s">
        <v>1022</v>
      </c>
      <c r="G23" s="108"/>
      <c r="H23" s="27"/>
      <c r="I23" s="24"/>
      <c r="J23" s="24"/>
      <c r="K23" s="24"/>
      <c r="L23" s="24"/>
    </row>
    <row r="24" spans="1:12" ht="80.099999999999994" customHeight="1">
      <c r="A24" s="60" t="s">
        <v>1028</v>
      </c>
      <c r="B24" s="103" t="s">
        <v>1022</v>
      </c>
      <c r="C24" s="103" t="s">
        <v>1022</v>
      </c>
      <c r="D24" s="103" t="s">
        <v>1022</v>
      </c>
      <c r="E24" s="103" t="s">
        <v>1022</v>
      </c>
      <c r="F24" s="103" t="s">
        <v>1022</v>
      </c>
      <c r="G24" s="900" t="s">
        <v>998</v>
      </c>
      <c r="H24" s="27"/>
      <c r="I24" s="24"/>
      <c r="J24" s="24"/>
      <c r="K24" s="24"/>
      <c r="L24" s="24"/>
    </row>
    <row r="25" spans="1:12" ht="80.099999999999994" customHeight="1">
      <c r="A25" s="60" t="s">
        <v>1029</v>
      </c>
      <c r="B25" s="103" t="s">
        <v>1022</v>
      </c>
      <c r="C25" s="105" t="s">
        <v>1021</v>
      </c>
      <c r="D25" s="103" t="s">
        <v>1022</v>
      </c>
      <c r="E25" s="103" t="s">
        <v>1022</v>
      </c>
      <c r="F25" s="104" t="s">
        <v>1012</v>
      </c>
      <c r="G25" s="891" t="s">
        <v>1030</v>
      </c>
      <c r="H25" s="27"/>
      <c r="I25" s="24"/>
      <c r="J25" s="24"/>
      <c r="K25" s="24"/>
      <c r="L25" s="24"/>
    </row>
    <row r="26" spans="1:12" ht="90" customHeight="1">
      <c r="A26" s="60" t="s">
        <v>1031</v>
      </c>
      <c r="B26" s="103" t="s">
        <v>1022</v>
      </c>
      <c r="C26" s="105" t="s">
        <v>1021</v>
      </c>
      <c r="D26" s="105" t="s">
        <v>1021</v>
      </c>
      <c r="E26" s="103" t="s">
        <v>1022</v>
      </c>
      <c r="F26" s="104" t="s">
        <v>1012</v>
      </c>
      <c r="G26" s="10" t="s">
        <v>1030</v>
      </c>
      <c r="H26" s="27"/>
      <c r="I26" s="24"/>
      <c r="J26" s="24"/>
      <c r="K26" s="24"/>
      <c r="L26" s="24"/>
    </row>
    <row r="27" spans="1:12" ht="51" customHeight="1">
      <c r="A27" s="60" t="s">
        <v>1032</v>
      </c>
      <c r="B27" s="103" t="s">
        <v>1022</v>
      </c>
      <c r="C27" s="103" t="s">
        <v>1022</v>
      </c>
      <c r="D27" s="105" t="s">
        <v>1021</v>
      </c>
      <c r="E27" s="103" t="s">
        <v>1022</v>
      </c>
      <c r="F27" s="103" t="s">
        <v>1022</v>
      </c>
      <c r="G27" s="108"/>
      <c r="H27" s="27"/>
      <c r="I27" s="24"/>
      <c r="J27" s="24"/>
      <c r="K27" s="24"/>
      <c r="L27" s="24"/>
    </row>
    <row r="28" spans="1:12" ht="51.95" customHeight="1">
      <c r="A28" s="940" t="s">
        <v>1033</v>
      </c>
      <c r="B28" s="103" t="s">
        <v>1022</v>
      </c>
      <c r="C28" s="105" t="s">
        <v>1021</v>
      </c>
      <c r="D28" s="103" t="s">
        <v>1022</v>
      </c>
      <c r="E28" s="103" t="s">
        <v>1022</v>
      </c>
      <c r="F28" s="103" t="s">
        <v>1022</v>
      </c>
      <c r="G28" s="108"/>
      <c r="H28" s="27"/>
      <c r="I28" s="24"/>
      <c r="J28" s="24"/>
      <c r="K28" s="24"/>
      <c r="L28" s="24"/>
    </row>
    <row r="29" spans="1:12" ht="16.5" customHeight="1">
      <c r="A29" s="1013" t="s">
        <v>1034</v>
      </c>
      <c r="B29" s="1013"/>
      <c r="C29" s="1013"/>
      <c r="D29" s="1013"/>
      <c r="E29" s="1013"/>
      <c r="F29" s="1013"/>
      <c r="G29" s="1013"/>
      <c r="H29" s="27"/>
      <c r="I29" s="24"/>
      <c r="J29" s="24"/>
      <c r="K29" s="24"/>
      <c r="L29" s="24"/>
    </row>
    <row r="30" spans="1:12" ht="77.099999999999994" customHeight="1">
      <c r="A30" s="60" t="s">
        <v>1035</v>
      </c>
      <c r="B30" s="103" t="s">
        <v>1022</v>
      </c>
      <c r="C30" s="103" t="s">
        <v>1022</v>
      </c>
      <c r="D30" s="103" t="s">
        <v>1022</v>
      </c>
      <c r="E30" s="103" t="s">
        <v>1022</v>
      </c>
      <c r="F30" s="103" t="s">
        <v>1022</v>
      </c>
      <c r="G30" s="108"/>
      <c r="H30" s="27"/>
      <c r="I30" s="24"/>
      <c r="J30" s="24"/>
      <c r="K30" s="24"/>
      <c r="L30" s="24"/>
    </row>
    <row r="31" spans="1:12" ht="171" customHeight="1">
      <c r="A31" s="60" t="s">
        <v>1036</v>
      </c>
      <c r="B31" s="104" t="s">
        <v>1012</v>
      </c>
      <c r="C31" s="106" t="s">
        <v>1021</v>
      </c>
      <c r="D31" s="105" t="s">
        <v>1021</v>
      </c>
      <c r="E31" s="104" t="s">
        <v>1012</v>
      </c>
      <c r="F31" s="103" t="s">
        <v>1022</v>
      </c>
      <c r="G31" s="922" t="s">
        <v>1037</v>
      </c>
      <c r="H31" s="27"/>
      <c r="I31" s="24"/>
      <c r="J31" s="24"/>
      <c r="K31" s="24"/>
      <c r="L31" s="24"/>
    </row>
    <row r="32" spans="1:12" ht="93" customHeight="1">
      <c r="A32" s="60" t="s">
        <v>1038</v>
      </c>
      <c r="B32" s="103" t="s">
        <v>1022</v>
      </c>
      <c r="C32" s="103" t="s">
        <v>1022</v>
      </c>
      <c r="D32" s="105" t="s">
        <v>1021</v>
      </c>
      <c r="E32" s="103" t="s">
        <v>1022</v>
      </c>
      <c r="F32" s="104" t="s">
        <v>1012</v>
      </c>
      <c r="G32" s="891" t="s">
        <v>1030</v>
      </c>
      <c r="H32" s="27"/>
      <c r="I32" s="24"/>
      <c r="J32" s="24"/>
      <c r="K32" s="24"/>
      <c r="L32" s="24"/>
    </row>
    <row r="33" spans="1:12" ht="78" customHeight="1">
      <c r="A33" s="60" t="s">
        <v>1039</v>
      </c>
      <c r="B33" s="103" t="s">
        <v>1022</v>
      </c>
      <c r="C33" s="105" t="s">
        <v>1021</v>
      </c>
      <c r="D33" s="103" t="s">
        <v>1022</v>
      </c>
      <c r="E33" s="103" t="s">
        <v>1022</v>
      </c>
      <c r="F33" s="104" t="s">
        <v>1012</v>
      </c>
      <c r="G33" s="891" t="s">
        <v>1030</v>
      </c>
      <c r="H33" s="27"/>
      <c r="I33" s="24"/>
      <c r="J33" s="24"/>
      <c r="K33" s="24"/>
      <c r="L33" s="24"/>
    </row>
    <row r="34" spans="1:12" ht="16.5" customHeight="1">
      <c r="A34" s="1013" t="s">
        <v>1040</v>
      </c>
      <c r="B34" s="1013"/>
      <c r="C34" s="1013"/>
      <c r="D34" s="1013"/>
      <c r="E34" s="1013"/>
      <c r="F34" s="1013"/>
      <c r="G34" s="1013"/>
      <c r="H34" s="27"/>
      <c r="I34" s="24"/>
      <c r="J34" s="24"/>
      <c r="K34" s="24"/>
      <c r="L34" s="24"/>
    </row>
    <row r="35" spans="1:12" ht="92.1" customHeight="1">
      <c r="A35" s="60" t="s">
        <v>1041</v>
      </c>
      <c r="B35" s="103" t="s">
        <v>1022</v>
      </c>
      <c r="C35" s="103" t="s">
        <v>1022</v>
      </c>
      <c r="D35" s="103" t="s">
        <v>1022</v>
      </c>
      <c r="E35" s="103" t="s">
        <v>1022</v>
      </c>
      <c r="F35" s="103" t="s">
        <v>1022</v>
      </c>
      <c r="G35" s="900" t="s">
        <v>998</v>
      </c>
      <c r="H35" s="27"/>
      <c r="I35" s="24"/>
      <c r="J35" s="24"/>
      <c r="K35" s="24"/>
      <c r="L35" s="24"/>
    </row>
    <row r="36" spans="1:12" ht="81" customHeight="1">
      <c r="A36" s="60" t="s">
        <v>1042</v>
      </c>
      <c r="B36" s="103" t="s">
        <v>1022</v>
      </c>
      <c r="C36" s="106" t="s">
        <v>1021</v>
      </c>
      <c r="D36" s="103" t="s">
        <v>1022</v>
      </c>
      <c r="E36" s="103" t="s">
        <v>1022</v>
      </c>
      <c r="F36" s="103" t="s">
        <v>1022</v>
      </c>
      <c r="G36" s="10" t="s">
        <v>1043</v>
      </c>
      <c r="H36" s="27"/>
      <c r="I36" s="24"/>
      <c r="J36" s="24"/>
      <c r="K36" s="24"/>
      <c r="L36" s="24"/>
    </row>
    <row r="37" spans="1:12" ht="16.5" customHeight="1">
      <c r="A37" s="1013" t="s">
        <v>1044</v>
      </c>
      <c r="B37" s="1013"/>
      <c r="C37" s="1013"/>
      <c r="D37" s="1013"/>
      <c r="E37" s="1013"/>
      <c r="F37" s="1013"/>
      <c r="G37" s="1013"/>
      <c r="H37" s="27"/>
      <c r="I37" s="24"/>
      <c r="J37" s="24"/>
      <c r="K37" s="24"/>
      <c r="L37" s="24"/>
    </row>
    <row r="38" spans="1:12" ht="92.1" customHeight="1">
      <c r="A38" s="60" t="s">
        <v>1045</v>
      </c>
      <c r="B38" s="103" t="s">
        <v>1022</v>
      </c>
      <c r="C38" s="103" t="s">
        <v>1022</v>
      </c>
      <c r="D38" s="103" t="s">
        <v>1022</v>
      </c>
      <c r="E38" s="103" t="s">
        <v>1022</v>
      </c>
      <c r="F38" s="103" t="s">
        <v>1022</v>
      </c>
      <c r="G38" s="109"/>
      <c r="H38" s="27"/>
      <c r="I38" s="24"/>
      <c r="J38" s="24"/>
      <c r="K38" s="24"/>
      <c r="L38" s="24"/>
    </row>
    <row r="39" spans="1:12" ht="78" customHeight="1">
      <c r="A39" s="60" t="s">
        <v>1046</v>
      </c>
      <c r="B39" s="106" t="s">
        <v>1021</v>
      </c>
      <c r="C39" s="103" t="s">
        <v>1022</v>
      </c>
      <c r="D39" s="103" t="s">
        <v>1022</v>
      </c>
      <c r="E39" s="106" t="s">
        <v>1021</v>
      </c>
      <c r="F39" s="103" t="s">
        <v>1022</v>
      </c>
      <c r="G39" s="922" t="s">
        <v>1047</v>
      </c>
      <c r="H39" s="27"/>
      <c r="I39" s="24"/>
      <c r="J39" s="24"/>
      <c r="K39" s="24"/>
      <c r="L39" s="24"/>
    </row>
    <row r="40" spans="1:12" ht="195" customHeight="1">
      <c r="A40" s="60" t="s">
        <v>1048</v>
      </c>
      <c r="B40" s="106" t="s">
        <v>1021</v>
      </c>
      <c r="C40" s="103" t="s">
        <v>1022</v>
      </c>
      <c r="D40" s="103" t="s">
        <v>1022</v>
      </c>
      <c r="E40" s="106" t="s">
        <v>1021</v>
      </c>
      <c r="F40" s="106" t="s">
        <v>1021</v>
      </c>
      <c r="G40" s="892" t="s">
        <v>1049</v>
      </c>
      <c r="H40" s="27"/>
      <c r="I40" s="24"/>
      <c r="J40" s="24"/>
      <c r="K40" s="24"/>
      <c r="L40" s="24"/>
    </row>
    <row r="41" spans="1:12" ht="117.95" customHeight="1">
      <c r="A41" s="60" t="s">
        <v>1050</v>
      </c>
      <c r="B41" s="103" t="s">
        <v>1022</v>
      </c>
      <c r="C41" s="103" t="s">
        <v>1022</v>
      </c>
      <c r="D41" s="103" t="s">
        <v>1022</v>
      </c>
      <c r="E41" s="106" t="s">
        <v>1021</v>
      </c>
      <c r="F41" s="104" t="s">
        <v>1012</v>
      </c>
      <c r="G41" s="900" t="s">
        <v>1051</v>
      </c>
      <c r="H41" s="27"/>
      <c r="I41" s="24"/>
      <c r="J41" s="24"/>
      <c r="K41" s="24"/>
      <c r="L41" s="24"/>
    </row>
    <row r="42" spans="1:12" ht="65.099999999999994" customHeight="1">
      <c r="A42" s="60" t="s">
        <v>1052</v>
      </c>
      <c r="B42" s="103" t="s">
        <v>1022</v>
      </c>
      <c r="C42" s="106" t="s">
        <v>1021</v>
      </c>
      <c r="D42" s="103" t="s">
        <v>1022</v>
      </c>
      <c r="E42" s="103" t="s">
        <v>1022</v>
      </c>
      <c r="F42" s="103" t="s">
        <v>1022</v>
      </c>
      <c r="G42" s="922" t="s">
        <v>312</v>
      </c>
      <c r="H42" s="27"/>
      <c r="I42" s="24"/>
      <c r="J42" s="24"/>
      <c r="K42" s="24"/>
      <c r="L42" s="24"/>
    </row>
    <row r="43" spans="1:12" ht="16.5" customHeight="1">
      <c r="A43" s="1013" t="s">
        <v>1053</v>
      </c>
      <c r="B43" s="1013"/>
      <c r="C43" s="1013"/>
      <c r="D43" s="1013"/>
      <c r="E43" s="1013"/>
      <c r="F43" s="1013"/>
      <c r="G43" s="1013"/>
      <c r="H43" s="27"/>
      <c r="I43" s="24"/>
      <c r="J43" s="24"/>
      <c r="K43" s="24"/>
      <c r="L43" s="24"/>
    </row>
    <row r="44" spans="1:12" ht="78.95" customHeight="1">
      <c r="A44" s="60" t="s">
        <v>1054</v>
      </c>
      <c r="B44" s="103" t="s">
        <v>1022</v>
      </c>
      <c r="C44" s="103" t="s">
        <v>1022</v>
      </c>
      <c r="D44" s="103" t="s">
        <v>1022</v>
      </c>
      <c r="E44" s="103" t="s">
        <v>1022</v>
      </c>
      <c r="F44" s="103" t="s">
        <v>1022</v>
      </c>
      <c r="G44" s="109"/>
      <c r="H44" s="27"/>
      <c r="I44" s="24"/>
      <c r="J44" s="24"/>
      <c r="K44" s="24"/>
      <c r="L44" s="24"/>
    </row>
    <row r="45" spans="1:12" ht="315" customHeight="1">
      <c r="A45" s="60" t="s">
        <v>1055</v>
      </c>
      <c r="B45" s="103" t="s">
        <v>1022</v>
      </c>
      <c r="C45" s="106" t="s">
        <v>1021</v>
      </c>
      <c r="D45" s="103" t="s">
        <v>1022</v>
      </c>
      <c r="E45" s="106" t="s">
        <v>1021</v>
      </c>
      <c r="F45" s="106" t="s">
        <v>1021</v>
      </c>
      <c r="G45" s="922" t="s">
        <v>1056</v>
      </c>
      <c r="H45" s="27"/>
      <c r="I45" s="24"/>
      <c r="J45" s="24"/>
      <c r="K45" s="24"/>
      <c r="L45" s="24"/>
    </row>
    <row r="46" spans="1:12" ht="16.5" customHeight="1">
      <c r="A46" s="1013" t="s">
        <v>1057</v>
      </c>
      <c r="B46" s="1013"/>
      <c r="C46" s="1013"/>
      <c r="D46" s="1013"/>
      <c r="E46" s="1013"/>
      <c r="F46" s="1013"/>
      <c r="G46" s="1013"/>
      <c r="H46" s="27"/>
      <c r="I46" s="24"/>
      <c r="J46" s="24"/>
      <c r="K46" s="24"/>
      <c r="L46" s="24"/>
    </row>
    <row r="47" spans="1:12" ht="185.25" customHeight="1">
      <c r="A47" s="60" t="s">
        <v>1058</v>
      </c>
      <c r="B47" s="106" t="s">
        <v>1021</v>
      </c>
      <c r="C47" s="106" t="s">
        <v>1021</v>
      </c>
      <c r="D47" s="106" t="s">
        <v>1021</v>
      </c>
      <c r="E47" s="103" t="s">
        <v>1022</v>
      </c>
      <c r="F47" s="106" t="s">
        <v>1021</v>
      </c>
      <c r="G47" s="900" t="s">
        <v>1059</v>
      </c>
      <c r="H47" s="27"/>
      <c r="I47" s="24"/>
      <c r="J47" s="24"/>
      <c r="K47" s="24"/>
      <c r="L47" s="24"/>
    </row>
    <row r="48" spans="1:12" ht="78" customHeight="1">
      <c r="A48" s="60" t="s">
        <v>1060</v>
      </c>
      <c r="B48" s="106" t="s">
        <v>1021</v>
      </c>
      <c r="C48" s="103" t="s">
        <v>1022</v>
      </c>
      <c r="D48" s="103" t="s">
        <v>1022</v>
      </c>
      <c r="E48" s="103" t="s">
        <v>1022</v>
      </c>
      <c r="F48" s="103" t="s">
        <v>1022</v>
      </c>
      <c r="G48" s="900"/>
      <c r="H48" s="27"/>
      <c r="I48" s="24"/>
      <c r="J48" s="24"/>
      <c r="K48" s="24"/>
      <c r="L48" s="24"/>
    </row>
    <row r="49" spans="1:12" ht="16.5" customHeight="1">
      <c r="A49" s="1013" t="s">
        <v>1061</v>
      </c>
      <c r="B49" s="1013"/>
      <c r="C49" s="1013"/>
      <c r="D49" s="1013"/>
      <c r="E49" s="1013"/>
      <c r="F49" s="1013"/>
      <c r="G49" s="1013"/>
      <c r="H49" s="27"/>
      <c r="I49" s="24"/>
      <c r="J49" s="24"/>
      <c r="K49" s="24"/>
      <c r="L49" s="24"/>
    </row>
    <row r="50" spans="1:12" ht="78" customHeight="1">
      <c r="A50" s="60" t="s">
        <v>1062</v>
      </c>
      <c r="B50" s="103" t="s">
        <v>1022</v>
      </c>
      <c r="C50" s="103" t="s">
        <v>1022</v>
      </c>
      <c r="D50" s="103" t="s">
        <v>1022</v>
      </c>
      <c r="E50" s="103" t="s">
        <v>1022</v>
      </c>
      <c r="F50" s="103" t="s">
        <v>1022</v>
      </c>
      <c r="G50" s="900"/>
      <c r="H50" s="27"/>
      <c r="I50" s="24"/>
      <c r="J50" s="24"/>
      <c r="K50" s="24"/>
      <c r="L50" s="24"/>
    </row>
    <row r="51" spans="1:12" ht="87.95" customHeight="1">
      <c r="A51" s="60" t="s">
        <v>1063</v>
      </c>
      <c r="B51" s="103" t="s">
        <v>1022</v>
      </c>
      <c r="C51" s="103" t="s">
        <v>1022</v>
      </c>
      <c r="D51" s="103" t="s">
        <v>1022</v>
      </c>
      <c r="E51" s="103" t="s">
        <v>1022</v>
      </c>
      <c r="F51" s="103" t="s">
        <v>1022</v>
      </c>
      <c r="G51" s="900" t="s">
        <v>998</v>
      </c>
      <c r="H51" s="27"/>
      <c r="I51" s="24"/>
      <c r="J51" s="24"/>
      <c r="K51" s="24"/>
      <c r="L51" s="24"/>
    </row>
    <row r="52" spans="1:12" ht="77.099999999999994" customHeight="1">
      <c r="A52" s="60" t="s">
        <v>1064</v>
      </c>
      <c r="B52" s="103" t="s">
        <v>1022</v>
      </c>
      <c r="C52" s="103" t="s">
        <v>1022</v>
      </c>
      <c r="D52" s="103" t="s">
        <v>1022</v>
      </c>
      <c r="E52" s="103" t="s">
        <v>1022</v>
      </c>
      <c r="F52" s="104" t="s">
        <v>1012</v>
      </c>
      <c r="G52" s="900" t="s">
        <v>1030</v>
      </c>
      <c r="H52" s="27"/>
      <c r="I52" s="24"/>
      <c r="J52" s="24"/>
      <c r="K52" s="24"/>
      <c r="L52" s="24"/>
    </row>
    <row r="53" spans="1:12" ht="77.099999999999994" customHeight="1">
      <c r="A53" s="60" t="s">
        <v>1065</v>
      </c>
      <c r="B53" s="104" t="s">
        <v>1012</v>
      </c>
      <c r="C53" s="103" t="s">
        <v>1022</v>
      </c>
      <c r="D53" s="104" t="s">
        <v>1012</v>
      </c>
      <c r="E53" s="104" t="s">
        <v>1012</v>
      </c>
      <c r="F53" s="104" t="s">
        <v>1012</v>
      </c>
      <c r="G53" s="900" t="s">
        <v>1066</v>
      </c>
      <c r="H53" s="27"/>
      <c r="I53" s="24"/>
      <c r="J53" s="24"/>
      <c r="K53" s="24"/>
      <c r="L53" s="24"/>
    </row>
    <row r="54" spans="1:12" ht="16.5" customHeight="1">
      <c r="A54" s="1013" t="s">
        <v>1067</v>
      </c>
      <c r="B54" s="1013"/>
      <c r="C54" s="1013"/>
      <c r="D54" s="1013"/>
      <c r="E54" s="1013"/>
      <c r="F54" s="1013"/>
      <c r="G54" s="1013"/>
      <c r="H54" s="27"/>
      <c r="I54" s="24"/>
      <c r="J54" s="24"/>
      <c r="K54" s="24"/>
      <c r="L54" s="24"/>
    </row>
    <row r="55" spans="1:12" ht="53.1" customHeight="1">
      <c r="A55" s="60" t="s">
        <v>1068</v>
      </c>
      <c r="B55" s="104" t="s">
        <v>1012</v>
      </c>
      <c r="C55" s="104" t="s">
        <v>1012</v>
      </c>
      <c r="D55" s="104" t="s">
        <v>1012</v>
      </c>
      <c r="E55" s="104" t="s">
        <v>1012</v>
      </c>
      <c r="F55" s="103" t="s">
        <v>1022</v>
      </c>
      <c r="G55" s="10" t="s">
        <v>1013</v>
      </c>
      <c r="H55" s="27"/>
      <c r="I55" s="24"/>
      <c r="J55" s="24"/>
      <c r="K55" s="24"/>
      <c r="L55" s="24"/>
    </row>
    <row r="56" spans="1:12" ht="78.95" customHeight="1">
      <c r="A56" s="60" t="s">
        <v>1069</v>
      </c>
      <c r="B56" s="103" t="s">
        <v>1022</v>
      </c>
      <c r="C56" s="103" t="s">
        <v>1022</v>
      </c>
      <c r="D56" s="103" t="s">
        <v>1022</v>
      </c>
      <c r="E56" s="103" t="s">
        <v>1022</v>
      </c>
      <c r="F56" s="103" t="s">
        <v>1022</v>
      </c>
      <c r="G56" s="900" t="s">
        <v>998</v>
      </c>
      <c r="H56" s="27"/>
      <c r="I56" s="24"/>
      <c r="J56" s="24"/>
      <c r="K56" s="24"/>
      <c r="L56" s="24"/>
    </row>
    <row r="57" spans="1:12" ht="51" customHeight="1">
      <c r="A57" s="60" t="s">
        <v>1070</v>
      </c>
      <c r="B57" s="104" t="s">
        <v>1012</v>
      </c>
      <c r="C57" s="104" t="s">
        <v>1012</v>
      </c>
      <c r="D57" s="104" t="s">
        <v>1012</v>
      </c>
      <c r="E57" s="104" t="s">
        <v>1012</v>
      </c>
      <c r="F57" s="103" t="s">
        <v>1022</v>
      </c>
      <c r="G57" s="10" t="s">
        <v>1013</v>
      </c>
      <c r="H57" s="27"/>
      <c r="I57" s="24"/>
      <c r="J57" s="24"/>
      <c r="K57" s="24"/>
      <c r="L57" s="24"/>
    </row>
    <row r="58" spans="1:12" ht="51.95" customHeight="1">
      <c r="A58" s="60" t="s">
        <v>1071</v>
      </c>
      <c r="B58" s="104" t="s">
        <v>1012</v>
      </c>
      <c r="C58" s="104" t="s">
        <v>1012</v>
      </c>
      <c r="D58" s="104" t="s">
        <v>1012</v>
      </c>
      <c r="E58" s="104" t="s">
        <v>1012</v>
      </c>
      <c r="F58" s="103" t="s">
        <v>1022</v>
      </c>
      <c r="G58" s="900" t="s">
        <v>1013</v>
      </c>
      <c r="H58" s="27"/>
      <c r="I58" s="24"/>
      <c r="J58" s="24"/>
      <c r="K58" s="24"/>
      <c r="L58" s="24"/>
    </row>
    <row r="59" spans="1:12">
      <c r="A59" s="881"/>
      <c r="B59" s="960"/>
      <c r="C59" s="92"/>
      <c r="D59" s="881"/>
      <c r="E59" s="960"/>
      <c r="F59" s="92"/>
      <c r="G59" s="903" t="s">
        <v>998</v>
      </c>
      <c r="H59" s="24"/>
      <c r="I59" s="24"/>
      <c r="J59" s="24"/>
      <c r="K59" s="24"/>
      <c r="L59" s="24"/>
    </row>
    <row r="60" spans="1:12">
      <c r="A60" s="1029" t="s">
        <v>991</v>
      </c>
      <c r="B60" s="1030"/>
      <c r="C60" s="1030"/>
      <c r="D60" s="1030"/>
      <c r="E60" s="1030"/>
      <c r="F60" s="1030"/>
      <c r="G60" s="1030"/>
      <c r="H60" s="24"/>
      <c r="I60" s="24"/>
      <c r="J60" s="24"/>
      <c r="K60" s="24"/>
      <c r="L60" s="24"/>
    </row>
    <row r="61" spans="1:12">
      <c r="A61" s="93"/>
      <c r="B61" s="93"/>
      <c r="C61" s="93"/>
      <c r="D61" s="93"/>
      <c r="E61" s="93"/>
      <c r="F61" s="93"/>
      <c r="G61" s="962"/>
      <c r="H61" s="24"/>
      <c r="I61" s="24"/>
      <c r="J61" s="24"/>
      <c r="K61" s="24"/>
      <c r="L61" s="24"/>
    </row>
    <row r="62" spans="1:12">
      <c r="A62" s="93"/>
      <c r="B62" s="93"/>
      <c r="C62" s="93"/>
      <c r="D62" s="93"/>
      <c r="E62" s="93"/>
      <c r="F62" s="93"/>
      <c r="G62" s="962"/>
      <c r="H62" s="24"/>
      <c r="I62" s="24"/>
      <c r="J62" s="24"/>
      <c r="K62" s="24"/>
      <c r="L62" s="24"/>
    </row>
    <row r="63" spans="1:12">
      <c r="A63" s="94"/>
      <c r="B63" s="94"/>
      <c r="C63" s="94"/>
      <c r="D63" s="94"/>
      <c r="E63" s="94"/>
      <c r="F63" s="94"/>
      <c r="G63" s="95"/>
      <c r="H63" s="24"/>
      <c r="I63" s="24"/>
      <c r="J63" s="24"/>
      <c r="K63" s="24"/>
      <c r="L63" s="24"/>
    </row>
    <row r="64" spans="1:12">
      <c r="A64" s="96"/>
      <c r="B64" s="96"/>
      <c r="C64" s="96"/>
      <c r="D64" s="96"/>
      <c r="E64" s="96"/>
      <c r="F64" s="96"/>
      <c r="G64" s="97"/>
      <c r="H64" s="24"/>
      <c r="I64" s="24"/>
      <c r="J64" s="24"/>
      <c r="K64" s="24"/>
      <c r="L64" s="24"/>
    </row>
    <row r="65" spans="1:7">
      <c r="A65" s="5"/>
      <c r="B65" s="5"/>
      <c r="C65" s="5"/>
      <c r="D65" s="5"/>
      <c r="E65" s="5"/>
      <c r="F65" s="5"/>
      <c r="G65" s="5"/>
    </row>
    <row r="66" spans="1:7">
      <c r="A66" s="5"/>
      <c r="B66" s="5"/>
      <c r="C66" s="5"/>
      <c r="D66" s="5"/>
      <c r="E66" s="5"/>
      <c r="F66" s="5"/>
      <c r="G66" s="5"/>
    </row>
    <row r="67" spans="1:7">
      <c r="A67" s="5"/>
      <c r="B67" s="5"/>
      <c r="C67" s="5"/>
      <c r="D67" s="5"/>
      <c r="E67" s="5"/>
      <c r="F67" s="5"/>
      <c r="G67" s="5"/>
    </row>
    <row r="68" spans="1:7">
      <c r="A68" s="5"/>
      <c r="B68" s="5"/>
      <c r="C68" s="5"/>
      <c r="D68" s="5"/>
      <c r="E68" s="5"/>
      <c r="F68" s="5"/>
      <c r="G68" s="5"/>
    </row>
    <row r="69" spans="1:7">
      <c r="A69" s="5"/>
      <c r="B69" s="5"/>
      <c r="C69" s="5"/>
      <c r="D69" s="5"/>
      <c r="E69" s="5"/>
      <c r="F69" s="5"/>
      <c r="G69" s="5"/>
    </row>
    <row r="70" spans="1:7">
      <c r="A70" s="5"/>
      <c r="B70" s="5"/>
      <c r="C70" s="5"/>
      <c r="D70" s="5"/>
      <c r="E70" s="5"/>
      <c r="F70" s="5"/>
      <c r="G70" s="5"/>
    </row>
    <row r="71" spans="1:7">
      <c r="A71" s="5"/>
      <c r="B71" s="5"/>
      <c r="C71" s="5"/>
      <c r="D71" s="5"/>
      <c r="E71" s="5"/>
      <c r="F71" s="5"/>
      <c r="G71" s="5"/>
    </row>
    <row r="72" spans="1:7">
      <c r="A72" s="5"/>
      <c r="B72" s="5"/>
      <c r="C72" s="5"/>
      <c r="D72" s="5"/>
      <c r="E72" s="5"/>
      <c r="F72" s="5"/>
      <c r="G72" s="5"/>
    </row>
    <row r="73" spans="1:7">
      <c r="A73" s="5"/>
      <c r="B73" s="5"/>
      <c r="C73" s="5"/>
      <c r="D73" s="5"/>
      <c r="E73" s="5"/>
      <c r="F73" s="5"/>
      <c r="G73" s="5"/>
    </row>
  </sheetData>
  <mergeCells count="22">
    <mergeCell ref="A1:I1"/>
    <mergeCell ref="A60:G60"/>
    <mergeCell ref="A10:G10"/>
    <mergeCell ref="A16:G16"/>
    <mergeCell ref="A19:G19"/>
    <mergeCell ref="A29:G29"/>
    <mergeCell ref="A34:G34"/>
    <mergeCell ref="A37:G37"/>
    <mergeCell ref="A43:G43"/>
    <mergeCell ref="A46:G46"/>
    <mergeCell ref="A49:G49"/>
    <mergeCell ref="A54:G54"/>
    <mergeCell ref="A2:G2"/>
    <mergeCell ref="A3:G5"/>
    <mergeCell ref="A7:A9"/>
    <mergeCell ref="B7:F7"/>
    <mergeCell ref="G7:G9"/>
    <mergeCell ref="B8:B9"/>
    <mergeCell ref="C8:C9"/>
    <mergeCell ref="D8:D9"/>
    <mergeCell ref="E8:E9"/>
    <mergeCell ref="F8:F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13462-35A1-4A1D-B7AB-0414B610C26F}">
  <dimension ref="A1:I14"/>
  <sheetViews>
    <sheetView topLeftCell="A3" workbookViewId="0">
      <selection activeCell="J3" sqref="J3"/>
    </sheetView>
  </sheetViews>
  <sheetFormatPr defaultColWidth="8.85546875" defaultRowHeight="15"/>
  <cols>
    <col min="1" max="1" width="27.28515625" style="1" customWidth="1"/>
    <col min="2" max="2" width="45.140625" style="1" customWidth="1"/>
    <col min="3" max="3" width="25.28515625" style="1" customWidth="1"/>
    <col min="4" max="4" width="53.140625" style="1" customWidth="1"/>
    <col min="5" max="5" width="25.85546875" style="1" customWidth="1"/>
    <col min="6" max="6" width="23.42578125" style="1" customWidth="1"/>
    <col min="7" max="7" width="27" style="1" customWidth="1"/>
    <col min="8" max="16384" width="8.85546875" style="1"/>
  </cols>
  <sheetData>
    <row r="1" spans="1:9" ht="69.95" customHeight="1">
      <c r="A1" s="1027" t="s">
        <v>10</v>
      </c>
      <c r="B1" s="1027"/>
      <c r="C1" s="1027"/>
      <c r="D1" s="1027"/>
      <c r="E1" s="1027"/>
      <c r="F1" s="1027"/>
      <c r="G1" s="1027"/>
      <c r="H1" s="1027"/>
      <c r="I1" s="1028"/>
    </row>
    <row r="2" spans="1:9" ht="15.75">
      <c r="A2" s="1035" t="s">
        <v>1072</v>
      </c>
      <c r="B2" s="1035"/>
      <c r="C2" s="90"/>
      <c r="D2" s="110"/>
      <c r="E2" s="110"/>
      <c r="F2" s="110"/>
      <c r="G2" s="110"/>
    </row>
    <row r="3" spans="1:9" ht="313.5" customHeight="1">
      <c r="A3" s="1034" t="s">
        <v>1073</v>
      </c>
      <c r="B3" s="1034"/>
      <c r="C3" s="1034"/>
      <c r="D3" s="1034"/>
      <c r="E3" s="1034"/>
      <c r="F3" s="1034"/>
      <c r="G3" s="1034"/>
    </row>
    <row r="4" spans="1:9" ht="25.5" customHeight="1">
      <c r="A4" s="1036" t="s">
        <v>1074</v>
      </c>
      <c r="B4" s="1036"/>
      <c r="C4" s="1036"/>
      <c r="D4" s="1036"/>
      <c r="E4" s="1036"/>
      <c r="F4" s="1036"/>
      <c r="G4" s="1036"/>
    </row>
    <row r="5" spans="1:9">
      <c r="A5" s="113" t="s">
        <v>1075</v>
      </c>
      <c r="B5" s="762" t="s">
        <v>1076</v>
      </c>
      <c r="C5" s="113" t="s">
        <v>1077</v>
      </c>
      <c r="D5" s="113" t="s">
        <v>1078</v>
      </c>
      <c r="E5" s="113" t="s">
        <v>1079</v>
      </c>
      <c r="F5" s="113" t="s">
        <v>1080</v>
      </c>
    </row>
    <row r="6" spans="1:9" ht="25.5">
      <c r="A6" s="846" t="s">
        <v>1081</v>
      </c>
      <c r="B6" s="906" t="s">
        <v>1082</v>
      </c>
      <c r="C6" s="874" t="s">
        <v>1083</v>
      </c>
      <c r="D6" s="847" t="s">
        <v>1084</v>
      </c>
      <c r="E6" s="847" t="s">
        <v>1085</v>
      </c>
      <c r="F6" s="847">
        <v>2029</v>
      </c>
    </row>
    <row r="7" spans="1:9" ht="38.25">
      <c r="A7" s="846" t="s">
        <v>1086</v>
      </c>
      <c r="B7" s="847" t="s">
        <v>1087</v>
      </c>
      <c r="C7" s="874" t="s">
        <v>1088</v>
      </c>
      <c r="D7" s="847" t="s">
        <v>1089</v>
      </c>
      <c r="E7" s="847" t="s">
        <v>1090</v>
      </c>
      <c r="F7" s="847" t="s">
        <v>1091</v>
      </c>
    </row>
    <row r="8" spans="1:9" ht="38.25">
      <c r="A8" s="846" t="s">
        <v>1086</v>
      </c>
      <c r="B8" s="847" t="s">
        <v>1087</v>
      </c>
      <c r="C8" s="874" t="s">
        <v>1092</v>
      </c>
      <c r="D8" s="847" t="s">
        <v>1084</v>
      </c>
      <c r="E8" s="847" t="s">
        <v>1090</v>
      </c>
      <c r="F8" s="847" t="s">
        <v>1093</v>
      </c>
    </row>
    <row r="9" spans="1:9">
      <c r="A9" s="112"/>
      <c r="B9" s="111"/>
      <c r="C9" s="111"/>
      <c r="D9" s="111"/>
      <c r="E9" s="111"/>
      <c r="F9" s="111"/>
      <c r="G9" s="111"/>
    </row>
    <row r="13" spans="1:9">
      <c r="A13" s="1036" t="s">
        <v>1094</v>
      </c>
      <c r="B13" s="1036"/>
      <c r="C13" s="1036"/>
      <c r="D13" s="1036"/>
      <c r="E13" s="1036"/>
      <c r="F13" s="1036"/>
      <c r="G13" s="1036"/>
    </row>
    <row r="14" spans="1:9" ht="37.5" customHeight="1">
      <c r="A14" s="1033" t="s">
        <v>1095</v>
      </c>
      <c r="B14" s="1033"/>
      <c r="C14" s="1033"/>
      <c r="D14" s="1033"/>
    </row>
  </sheetData>
  <mergeCells count="6">
    <mergeCell ref="A14:D14"/>
    <mergeCell ref="A1:I1"/>
    <mergeCell ref="A3:G3"/>
    <mergeCell ref="A2:B2"/>
    <mergeCell ref="A4:G4"/>
    <mergeCell ref="A13:G13"/>
  </mergeCells>
  <hyperlinks>
    <hyperlink ref="C6" r:id="rId1" xr:uid="{1A0C5435-A498-44EA-AB39-18DAA574CD50}"/>
    <hyperlink ref="C7" r:id="rId2" location="/pdf" xr:uid="{F4B5FC78-9F8A-484A-9966-4B9DF978162E}"/>
    <hyperlink ref="C8" r:id="rId3" location="/pdf" xr:uid="{61B7D7C4-46D3-430A-900A-A891967E7738}"/>
  </hyperlinks>
  <pageMargins left="0.7" right="0.7" top="0.75" bottom="0.75" header="0.3" footer="0.3"/>
  <pageSetup orientation="portrait"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91E8E-19F1-415D-8CAD-DA523903ACB5}">
  <sheetPr>
    <tabColor rgb="FFFF0000"/>
    <pageSetUpPr fitToPage="1"/>
  </sheetPr>
  <dimension ref="A1:BC188"/>
  <sheetViews>
    <sheetView topLeftCell="A134" workbookViewId="0">
      <selection activeCell="A3" sqref="A3:E3"/>
    </sheetView>
  </sheetViews>
  <sheetFormatPr defaultColWidth="8.85546875" defaultRowHeight="15"/>
  <cols>
    <col min="1" max="1" width="27.85546875" style="1" customWidth="1"/>
    <col min="2" max="2" width="25.85546875" style="1" customWidth="1"/>
    <col min="3" max="3" width="27.7109375" style="1" customWidth="1"/>
    <col min="4" max="4" width="30" style="1" customWidth="1"/>
    <col min="5" max="5" width="24.85546875" style="1" customWidth="1"/>
    <col min="6" max="6" width="22.42578125" style="1" customWidth="1"/>
    <col min="7" max="7" width="21.28515625" style="1" customWidth="1"/>
    <col min="8" max="8" width="23.7109375" style="1" customWidth="1"/>
    <col min="9" max="9" width="18.140625" style="1" customWidth="1"/>
    <col min="10" max="10" width="23.85546875" style="1" customWidth="1"/>
    <col min="11" max="16384" width="8.85546875" style="1"/>
  </cols>
  <sheetData>
    <row r="1" spans="1:55" ht="69.95" customHeight="1">
      <c r="A1" s="114" t="s">
        <v>39</v>
      </c>
      <c r="B1" s="115"/>
      <c r="C1" s="115"/>
      <c r="D1" s="115"/>
      <c r="E1" s="115"/>
      <c r="F1" s="115"/>
      <c r="G1" s="115"/>
      <c r="H1" s="115"/>
      <c r="I1" s="116"/>
      <c r="J1" s="116"/>
      <c r="K1" s="116"/>
      <c r="AM1" s="1" t="s">
        <v>1096</v>
      </c>
    </row>
    <row r="2" spans="1:55" s="131" customFormat="1" ht="15.75">
      <c r="A2" s="1208" t="s">
        <v>1097</v>
      </c>
      <c r="B2" s="1208"/>
      <c r="C2" s="1208"/>
      <c r="D2" s="1208"/>
      <c r="E2" s="1208"/>
      <c r="F2" s="127"/>
      <c r="G2" s="127"/>
      <c r="H2" s="6"/>
      <c r="I2" s="128"/>
      <c r="J2" s="128"/>
      <c r="K2" s="128"/>
      <c r="L2" s="129"/>
      <c r="M2" s="129"/>
      <c r="N2" s="129"/>
      <c r="O2" s="129"/>
      <c r="P2" s="129"/>
      <c r="Q2" s="129"/>
      <c r="R2" s="130"/>
      <c r="S2" s="130"/>
      <c r="T2" s="130"/>
      <c r="U2" s="130"/>
      <c r="V2" s="130"/>
      <c r="W2" s="130"/>
      <c r="X2" s="130"/>
      <c r="Y2" s="130"/>
      <c r="Z2" s="130"/>
      <c r="AA2" s="130"/>
      <c r="AB2" s="130"/>
      <c r="AC2" s="130"/>
      <c r="AD2" s="130"/>
      <c r="AE2" s="130"/>
      <c r="AF2" s="130"/>
      <c r="AG2" s="130"/>
      <c r="AH2" s="130"/>
      <c r="AI2" s="130"/>
      <c r="AJ2" s="130"/>
      <c r="AK2" s="130"/>
      <c r="AL2" s="130"/>
      <c r="AM2" s="1037"/>
      <c r="AN2" s="1037"/>
      <c r="AO2" s="1037"/>
      <c r="AP2" s="1037"/>
      <c r="AQ2" s="1037"/>
      <c r="AR2" s="1037"/>
      <c r="AS2" s="1037"/>
      <c r="AT2" s="1037"/>
      <c r="AU2" s="1037"/>
      <c r="AV2" s="1037"/>
      <c r="AW2" s="1037"/>
      <c r="AX2" s="1037"/>
      <c r="AY2" s="1037"/>
      <c r="AZ2" s="1037"/>
      <c r="BA2" s="1037"/>
      <c r="BB2" s="1037"/>
      <c r="BC2" s="1037"/>
    </row>
    <row r="3" spans="1:55" ht="153" customHeight="1">
      <c r="A3" s="1038" t="s">
        <v>1098</v>
      </c>
      <c r="B3" s="1038"/>
      <c r="C3" s="1038"/>
      <c r="D3" s="1038"/>
      <c r="E3" s="1038"/>
      <c r="F3" s="883"/>
      <c r="G3" s="883"/>
      <c r="H3" s="7"/>
      <c r="I3" s="117"/>
      <c r="J3" s="117"/>
      <c r="K3" s="117"/>
      <c r="L3" s="908"/>
      <c r="M3" s="908"/>
      <c r="N3" s="908"/>
      <c r="O3" s="908"/>
      <c r="P3" s="908"/>
      <c r="Q3" s="908"/>
      <c r="R3" s="90"/>
      <c r="S3" s="90"/>
      <c r="T3" s="90"/>
      <c r="U3" s="90"/>
      <c r="V3" s="90"/>
      <c r="W3" s="90"/>
      <c r="X3" s="90"/>
      <c r="Y3" s="90"/>
      <c r="Z3" s="90"/>
      <c r="AA3" s="90"/>
      <c r="AB3" s="90"/>
      <c r="AC3" s="90"/>
      <c r="AD3" s="90"/>
      <c r="AE3" s="90"/>
      <c r="AF3" s="90"/>
      <c r="AG3" s="90"/>
      <c r="AH3" s="90"/>
      <c r="AI3" s="90"/>
      <c r="AJ3" s="90"/>
      <c r="AK3" s="90"/>
      <c r="AL3" s="90"/>
      <c r="AM3" s="1037"/>
      <c r="AN3" s="1037"/>
      <c r="AO3" s="1037"/>
      <c r="AP3" s="1037"/>
      <c r="AQ3" s="1037"/>
      <c r="AR3" s="1037"/>
      <c r="AS3" s="1037"/>
      <c r="AT3" s="1037"/>
      <c r="AU3" s="1037"/>
      <c r="AV3" s="1037"/>
      <c r="AW3" s="1037"/>
      <c r="AX3" s="1037"/>
      <c r="AY3" s="1037"/>
      <c r="AZ3" s="1037"/>
      <c r="BA3" s="1037"/>
      <c r="BB3" s="1037"/>
      <c r="BC3" s="1037"/>
    </row>
    <row r="4" spans="1:55" ht="27.95" customHeight="1">
      <c r="A4" s="1039" t="s">
        <v>1099</v>
      </c>
      <c r="B4" s="1039"/>
      <c r="C4" s="1039"/>
      <c r="D4" s="1039"/>
      <c r="E4" s="1039"/>
      <c r="F4" s="118"/>
      <c r="G4" s="117"/>
      <c r="H4" s="117"/>
      <c r="I4" s="117"/>
      <c r="J4" s="904"/>
      <c r="K4" s="117"/>
      <c r="L4" s="908"/>
      <c r="M4" s="908"/>
      <c r="N4" s="908"/>
      <c r="O4" s="908"/>
      <c r="P4" s="908"/>
      <c r="Q4" s="908"/>
      <c r="R4" s="90"/>
      <c r="S4" s="90"/>
      <c r="T4" s="90"/>
      <c r="U4" s="90"/>
      <c r="V4" s="90"/>
      <c r="W4" s="90"/>
      <c r="X4" s="90"/>
      <c r="Y4" s="90"/>
      <c r="Z4" s="90"/>
      <c r="AA4" s="90"/>
      <c r="AB4" s="90"/>
      <c r="AC4" s="90"/>
      <c r="AD4" s="90"/>
      <c r="AE4" s="90"/>
      <c r="AF4" s="90"/>
      <c r="AG4" s="90"/>
      <c r="AH4" s="90"/>
      <c r="AI4" s="90"/>
      <c r="AJ4" s="90"/>
      <c r="AK4" s="90"/>
      <c r="AL4" s="90"/>
      <c r="AM4" s="1037"/>
      <c r="AN4" s="1037"/>
      <c r="AO4" s="1037"/>
      <c r="AP4" s="1037"/>
      <c r="AQ4" s="1037"/>
      <c r="AR4" s="1037"/>
      <c r="AS4" s="1037"/>
      <c r="AT4" s="1037"/>
      <c r="AU4" s="1037"/>
      <c r="AV4" s="1037"/>
      <c r="AW4" s="1037"/>
      <c r="AX4" s="1037"/>
      <c r="AY4" s="1037"/>
      <c r="AZ4" s="1037"/>
      <c r="BA4" s="1037"/>
      <c r="BB4" s="1037"/>
      <c r="BC4" s="1037"/>
    </row>
    <row r="5" spans="1:55">
      <c r="A5" s="909"/>
      <c r="B5" s="1040" t="s">
        <v>1100</v>
      </c>
      <c r="C5" s="1040"/>
      <c r="D5" s="1040" t="s">
        <v>1101</v>
      </c>
      <c r="E5" s="1040"/>
      <c r="F5" s="118"/>
      <c r="G5" s="117"/>
      <c r="H5" s="117"/>
      <c r="I5" s="117"/>
      <c r="J5" s="904"/>
      <c r="K5" s="117"/>
      <c r="L5" s="908"/>
      <c r="M5" s="908"/>
      <c r="N5" s="908"/>
      <c r="O5" s="908"/>
      <c r="P5" s="908"/>
      <c r="Q5" s="908"/>
      <c r="R5" s="90"/>
      <c r="S5" s="90"/>
      <c r="T5" s="90"/>
      <c r="U5" s="90"/>
      <c r="V5" s="90"/>
      <c r="W5" s="90"/>
      <c r="X5" s="90"/>
      <c r="Y5" s="90"/>
      <c r="Z5" s="90"/>
      <c r="AA5" s="90"/>
      <c r="AB5" s="90"/>
      <c r="AC5" s="90"/>
      <c r="AD5" s="90"/>
      <c r="AE5" s="90"/>
      <c r="AF5" s="90"/>
      <c r="AG5" s="90"/>
      <c r="AH5" s="90"/>
      <c r="AI5" s="90"/>
      <c r="AJ5" s="90"/>
      <c r="AK5" s="90"/>
      <c r="AL5" s="90"/>
      <c r="AM5" s="1037"/>
      <c r="AN5" s="1037"/>
      <c r="AO5" s="1037"/>
      <c r="AP5" s="1037"/>
      <c r="AQ5" s="1037"/>
      <c r="AR5" s="1037"/>
      <c r="AS5" s="1037"/>
      <c r="AT5" s="1037"/>
      <c r="AU5" s="1037"/>
      <c r="AV5" s="1037"/>
      <c r="AW5" s="1037"/>
      <c r="AX5" s="1037"/>
      <c r="AY5" s="1037"/>
      <c r="AZ5" s="1037"/>
      <c r="BA5" s="1037"/>
      <c r="BB5" s="1037"/>
      <c r="BC5" s="1037"/>
    </row>
    <row r="6" spans="1:55">
      <c r="A6" s="584" t="s">
        <v>1102</v>
      </c>
      <c r="B6" s="132">
        <v>2023</v>
      </c>
      <c r="C6" s="132">
        <v>2024</v>
      </c>
      <c r="D6" s="132">
        <v>2023</v>
      </c>
      <c r="E6" s="132">
        <v>2024</v>
      </c>
      <c r="F6" s="118"/>
      <c r="G6" s="117"/>
      <c r="H6" s="117"/>
      <c r="I6" s="117"/>
      <c r="J6" s="904"/>
      <c r="K6" s="117"/>
      <c r="L6" s="908"/>
      <c r="M6" s="908"/>
      <c r="N6" s="908"/>
      <c r="O6" s="908"/>
      <c r="P6" s="908"/>
      <c r="Q6" s="908"/>
      <c r="R6" s="90"/>
      <c r="S6" s="90"/>
      <c r="T6" s="90"/>
      <c r="U6" s="90"/>
      <c r="V6" s="90"/>
      <c r="W6" s="90"/>
      <c r="X6" s="90"/>
      <c r="Y6" s="90"/>
      <c r="Z6" s="90"/>
      <c r="AA6" s="90"/>
      <c r="AB6" s="90"/>
      <c r="AC6" s="90"/>
      <c r="AD6" s="90"/>
      <c r="AE6" s="90"/>
      <c r="AF6" s="90"/>
      <c r="AG6" s="90"/>
      <c r="AH6" s="90"/>
      <c r="AI6" s="90"/>
      <c r="AJ6" s="90"/>
      <c r="AK6" s="90"/>
      <c r="AL6" s="90"/>
      <c r="AM6" s="1037"/>
      <c r="AN6" s="1037"/>
      <c r="AO6" s="1037"/>
      <c r="AP6" s="1037"/>
      <c r="AQ6" s="1037"/>
      <c r="AR6" s="1037"/>
      <c r="AS6" s="1037"/>
      <c r="AT6" s="1037"/>
      <c r="AU6" s="1037"/>
      <c r="AV6" s="1037"/>
      <c r="AW6" s="1037"/>
      <c r="AX6" s="1037"/>
      <c r="AY6" s="1037"/>
      <c r="AZ6" s="1037"/>
      <c r="BA6" s="1037"/>
      <c r="BB6" s="1037"/>
      <c r="BC6" s="1037"/>
    </row>
    <row r="7" spans="1:55">
      <c r="A7" s="585" t="s">
        <v>1103</v>
      </c>
      <c r="B7" s="154">
        <v>8</v>
      </c>
      <c r="C7" s="157">
        <v>9</v>
      </c>
      <c r="D7" s="154">
        <v>9</v>
      </c>
      <c r="E7" s="157">
        <v>9</v>
      </c>
      <c r="F7" s="118"/>
      <c r="G7" s="117"/>
      <c r="H7" s="117"/>
      <c r="I7" s="117"/>
      <c r="J7" s="904"/>
      <c r="K7" s="117"/>
      <c r="L7" s="908"/>
      <c r="M7" s="908"/>
      <c r="N7" s="908"/>
      <c r="O7" s="908"/>
      <c r="P7" s="908"/>
      <c r="Q7" s="908"/>
      <c r="R7" s="90"/>
      <c r="S7" s="90"/>
      <c r="T7" s="90"/>
      <c r="U7" s="90"/>
      <c r="V7" s="90"/>
      <c r="W7" s="90"/>
      <c r="X7" s="90"/>
      <c r="Y7" s="90"/>
      <c r="Z7" s="90"/>
      <c r="AA7" s="90"/>
      <c r="AB7" s="90"/>
      <c r="AC7" s="90"/>
      <c r="AD7" s="90"/>
      <c r="AE7" s="90"/>
      <c r="AF7" s="90"/>
      <c r="AG7" s="90"/>
      <c r="AH7" s="90"/>
      <c r="AI7" s="90"/>
      <c r="AJ7" s="90"/>
      <c r="AK7" s="90"/>
      <c r="AL7" s="90"/>
      <c r="AM7" s="913"/>
      <c r="AN7" s="913"/>
      <c r="AO7" s="913"/>
      <c r="AP7" s="913"/>
      <c r="AQ7" s="913"/>
      <c r="AR7" s="913"/>
      <c r="AS7" s="913"/>
      <c r="AT7" s="913"/>
      <c r="AU7" s="913"/>
      <c r="AV7" s="913"/>
      <c r="AW7" s="913"/>
      <c r="AX7" s="913"/>
      <c r="AY7" s="913"/>
      <c r="AZ7" s="913"/>
      <c r="BA7" s="913"/>
      <c r="BB7" s="913"/>
      <c r="BC7" s="913"/>
    </row>
    <row r="8" spans="1:55">
      <c r="A8" s="459" t="s">
        <v>1104</v>
      </c>
      <c r="B8" s="585">
        <v>0</v>
      </c>
      <c r="C8" s="157">
        <v>0</v>
      </c>
      <c r="D8" s="585">
        <v>0</v>
      </c>
      <c r="E8" s="157">
        <v>0</v>
      </c>
      <c r="F8" s="118"/>
      <c r="G8" s="117"/>
      <c r="H8" s="117"/>
      <c r="I8" s="117"/>
      <c r="J8" s="904"/>
      <c r="K8" s="117"/>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row>
    <row r="9" spans="1:55">
      <c r="A9" s="585" t="s">
        <v>1105</v>
      </c>
      <c r="B9" s="459"/>
      <c r="C9" s="157">
        <v>1</v>
      </c>
      <c r="D9" s="459"/>
      <c r="E9" s="157">
        <v>13</v>
      </c>
      <c r="F9" s="118"/>
      <c r="G9" s="117"/>
      <c r="H9" s="117"/>
      <c r="I9" s="117"/>
      <c r="J9" s="904"/>
      <c r="K9" s="117"/>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row>
    <row r="10" spans="1:55">
      <c r="A10" s="143" t="s">
        <v>1087</v>
      </c>
      <c r="B10" s="649">
        <v>1</v>
      </c>
      <c r="C10" s="146">
        <v>2</v>
      </c>
      <c r="D10" s="649">
        <v>10</v>
      </c>
      <c r="E10" s="157">
        <v>8</v>
      </c>
      <c r="F10" s="118"/>
      <c r="G10" s="117"/>
      <c r="H10" s="117"/>
      <c r="I10" s="117"/>
      <c r="J10" s="904"/>
      <c r="K10" s="117"/>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row>
    <row r="11" spans="1:55">
      <c r="A11" s="143" t="s">
        <v>1082</v>
      </c>
      <c r="B11" s="918">
        <v>6</v>
      </c>
      <c r="C11" s="146">
        <v>14</v>
      </c>
      <c r="D11" s="918">
        <v>22</v>
      </c>
      <c r="E11" s="146">
        <v>29</v>
      </c>
      <c r="F11" s="134"/>
      <c r="G11" s="117"/>
      <c r="H11" s="117"/>
      <c r="I11" s="117"/>
      <c r="J11" s="904"/>
      <c r="K11" s="117"/>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row>
    <row r="12" spans="1:55">
      <c r="A12" s="143" t="s">
        <v>1106</v>
      </c>
      <c r="B12" s="918">
        <v>6</v>
      </c>
      <c r="C12" s="146">
        <v>6</v>
      </c>
      <c r="D12" s="918">
        <v>7</v>
      </c>
      <c r="E12" s="146">
        <v>6</v>
      </c>
      <c r="F12" s="882"/>
      <c r="G12" s="118"/>
      <c r="H12" s="117"/>
      <c r="I12" s="117"/>
      <c r="J12" s="904"/>
      <c r="K12" s="117"/>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row>
    <row r="13" spans="1:55" ht="24" customHeight="1">
      <c r="A13" s="1039" t="s">
        <v>1107</v>
      </c>
      <c r="B13" s="1039"/>
      <c r="C13" s="1039"/>
      <c r="D13" s="1039"/>
      <c r="E13" s="1039"/>
      <c r="F13" s="1039"/>
      <c r="G13" s="118"/>
      <c r="H13" s="117"/>
      <c r="I13" s="117"/>
      <c r="J13" s="904"/>
      <c r="K13" s="117"/>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row>
    <row r="14" spans="1:55">
      <c r="A14" s="909" t="s">
        <v>998</v>
      </c>
      <c r="B14" s="136" t="s">
        <v>1102</v>
      </c>
      <c r="C14" s="136" t="s">
        <v>1103</v>
      </c>
      <c r="D14" s="841" t="s">
        <v>1104</v>
      </c>
      <c r="E14" s="842" t="s">
        <v>1105</v>
      </c>
      <c r="F14" s="136" t="s">
        <v>1087</v>
      </c>
      <c r="G14" s="136" t="s">
        <v>1082</v>
      </c>
      <c r="H14" s="136" t="s">
        <v>1106</v>
      </c>
      <c r="I14" s="117"/>
      <c r="J14" s="904"/>
      <c r="K14" s="117"/>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row>
    <row r="15" spans="1:55">
      <c r="A15" s="137" t="s">
        <v>1100</v>
      </c>
      <c r="B15" s="137">
        <v>2023</v>
      </c>
      <c r="C15" s="137">
        <v>9.41</v>
      </c>
      <c r="D15" s="837">
        <v>0</v>
      </c>
      <c r="E15" s="837"/>
      <c r="F15" s="493">
        <v>0.41</v>
      </c>
      <c r="G15" s="137">
        <v>1.1499999999999999</v>
      </c>
      <c r="H15" s="137">
        <v>8.8800000000000008</v>
      </c>
      <c r="I15" s="117"/>
      <c r="J15" s="904"/>
      <c r="K15" s="117"/>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row>
    <row r="16" spans="1:55">
      <c r="A16" s="135"/>
      <c r="B16" s="135">
        <v>2024</v>
      </c>
      <c r="C16" s="147">
        <v>9.91</v>
      </c>
      <c r="D16" s="147">
        <v>0</v>
      </c>
      <c r="E16" s="147">
        <v>0.8</v>
      </c>
      <c r="F16" s="147">
        <v>0.72</v>
      </c>
      <c r="G16" s="147">
        <v>2.7</v>
      </c>
      <c r="H16" s="147">
        <v>7.92</v>
      </c>
      <c r="I16" s="117"/>
      <c r="J16" s="904"/>
      <c r="K16" s="117"/>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row>
    <row r="17" spans="1:38">
      <c r="A17" s="135" t="s">
        <v>1101</v>
      </c>
      <c r="B17" s="135">
        <v>2023</v>
      </c>
      <c r="C17" s="135">
        <v>10.119999999999999</v>
      </c>
      <c r="D17" s="726">
        <v>0</v>
      </c>
      <c r="E17" s="726"/>
      <c r="F17" s="494">
        <v>1.02</v>
      </c>
      <c r="G17" s="135">
        <v>1.55</v>
      </c>
      <c r="H17" s="135">
        <v>11.73</v>
      </c>
      <c r="I17" s="117"/>
      <c r="J17" s="904"/>
      <c r="K17" s="117"/>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row>
    <row r="18" spans="1:38">
      <c r="A18" s="135"/>
      <c r="B18" s="135">
        <v>2024</v>
      </c>
      <c r="C18" s="147">
        <v>9.5299999999999994</v>
      </c>
      <c r="D18" s="147">
        <v>0</v>
      </c>
      <c r="E18" s="147">
        <v>3.61</v>
      </c>
      <c r="F18" s="147">
        <v>0.74</v>
      </c>
      <c r="G18" s="147">
        <v>1.46</v>
      </c>
      <c r="H18" s="147">
        <v>9.19</v>
      </c>
      <c r="I18" s="117"/>
      <c r="J18" s="904"/>
      <c r="K18" s="117"/>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row>
    <row r="19" spans="1:38">
      <c r="A19" s="7"/>
      <c r="B19" s="119"/>
      <c r="C19" s="119"/>
      <c r="D19" s="119"/>
      <c r="E19" s="119"/>
      <c r="F19" s="120"/>
      <c r="G19" s="121"/>
      <c r="H19" s="121"/>
      <c r="I19" s="122"/>
      <c r="J19" s="122"/>
      <c r="K19" s="122"/>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row>
    <row r="20" spans="1:38">
      <c r="A20" s="1039" t="s">
        <v>1108</v>
      </c>
      <c r="B20" s="1039"/>
      <c r="C20" s="1039"/>
      <c r="D20" s="138"/>
      <c r="E20" s="122"/>
      <c r="F20" s="7"/>
      <c r="G20" s="122"/>
      <c r="H20" s="122"/>
      <c r="I20" s="122"/>
      <c r="J20" s="122"/>
      <c r="K20" s="122"/>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row>
    <row r="21" spans="1:38" ht="21.95" customHeight="1">
      <c r="A21" s="916"/>
      <c r="B21" s="141" t="s">
        <v>1100</v>
      </c>
      <c r="C21" s="142" t="s">
        <v>1101</v>
      </c>
      <c r="D21" s="122"/>
      <c r="E21" s="122"/>
      <c r="F21" s="7"/>
      <c r="G21" s="122"/>
      <c r="H21" s="122"/>
      <c r="I21" s="122"/>
      <c r="J21" s="122"/>
      <c r="K21" s="122"/>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row>
    <row r="22" spans="1:38">
      <c r="A22" s="132" t="s">
        <v>1109</v>
      </c>
      <c r="B22" s="132">
        <v>2024</v>
      </c>
      <c r="C22" s="140">
        <v>2024</v>
      </c>
      <c r="D22" s="122"/>
      <c r="E22" s="122"/>
      <c r="F22" s="7"/>
      <c r="G22" s="122"/>
      <c r="H22" s="122"/>
      <c r="I22" s="122"/>
      <c r="J22" s="122"/>
      <c r="K22" s="122"/>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row>
    <row r="23" spans="1:38">
      <c r="A23" s="773" t="s">
        <v>1103</v>
      </c>
      <c r="B23" s="774">
        <v>0</v>
      </c>
      <c r="C23" s="775">
        <v>0</v>
      </c>
      <c r="D23" s="138"/>
      <c r="E23" s="122"/>
      <c r="F23" s="7"/>
      <c r="G23" s="122"/>
      <c r="H23" s="122"/>
      <c r="I23" s="122"/>
      <c r="J23" s="122"/>
      <c r="K23" s="122"/>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row>
    <row r="24" spans="1:38">
      <c r="A24" s="459" t="s">
        <v>1104</v>
      </c>
      <c r="B24" s="774">
        <v>0</v>
      </c>
      <c r="C24" s="774">
        <v>0</v>
      </c>
      <c r="D24" s="138"/>
      <c r="E24" s="122"/>
      <c r="F24" s="7"/>
      <c r="G24" s="122"/>
      <c r="H24" s="122"/>
      <c r="I24" s="122"/>
      <c r="J24" s="122"/>
      <c r="K24" s="122"/>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row>
    <row r="25" spans="1:38">
      <c r="A25" s="585" t="s">
        <v>1105</v>
      </c>
      <c r="B25" s="774">
        <v>0</v>
      </c>
      <c r="C25" s="774">
        <v>0</v>
      </c>
      <c r="D25" s="138"/>
      <c r="E25" s="122"/>
      <c r="F25" s="7"/>
      <c r="G25" s="122"/>
      <c r="H25" s="122"/>
      <c r="I25" s="122"/>
      <c r="J25" s="122"/>
      <c r="K25" s="122"/>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row>
    <row r="26" spans="1:38">
      <c r="A26" s="143" t="s">
        <v>1087</v>
      </c>
      <c r="B26" s="146">
        <v>0</v>
      </c>
      <c r="C26" s="149">
        <v>0</v>
      </c>
      <c r="D26" s="122"/>
      <c r="E26" s="122"/>
      <c r="F26" s="7"/>
      <c r="G26" s="122"/>
      <c r="H26" s="122"/>
      <c r="I26" s="122"/>
      <c r="J26" s="122"/>
      <c r="K26" s="122"/>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row>
    <row r="27" spans="1:38">
      <c r="A27" s="143" t="s">
        <v>1082</v>
      </c>
      <c r="B27" s="146">
        <v>0</v>
      </c>
      <c r="C27" s="149">
        <v>0</v>
      </c>
      <c r="D27" s="122"/>
      <c r="E27" s="122"/>
      <c r="F27" s="7"/>
      <c r="G27" s="122"/>
      <c r="H27" s="122"/>
      <c r="I27" s="122"/>
      <c r="J27" s="122"/>
      <c r="K27" s="122"/>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row>
    <row r="28" spans="1:38">
      <c r="A28" s="143" t="s">
        <v>1106</v>
      </c>
      <c r="B28" s="146">
        <v>0</v>
      </c>
      <c r="C28" s="149">
        <v>0</v>
      </c>
      <c r="D28" s="122"/>
      <c r="E28" s="122"/>
      <c r="F28" s="7"/>
      <c r="G28" s="121"/>
      <c r="H28" s="121"/>
      <c r="I28" s="122"/>
      <c r="J28" s="122"/>
      <c r="K28" s="122"/>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row>
    <row r="29" spans="1:38">
      <c r="A29" s="144" t="s">
        <v>1110</v>
      </c>
      <c r="B29" s="150">
        <v>0</v>
      </c>
      <c r="C29" s="151">
        <v>0</v>
      </c>
      <c r="D29" s="122"/>
      <c r="E29" s="122"/>
      <c r="F29" s="7"/>
      <c r="G29" s="121"/>
      <c r="H29" s="121"/>
      <c r="I29" s="122"/>
      <c r="J29" s="122"/>
      <c r="K29" s="122"/>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row>
    <row r="30" spans="1:38">
      <c r="A30" s="144" t="s">
        <v>1111</v>
      </c>
      <c r="B30" s="150"/>
      <c r="C30" s="151"/>
      <c r="D30" s="122"/>
      <c r="E30" s="122"/>
      <c r="F30" s="7"/>
      <c r="G30" s="121"/>
      <c r="H30" s="121"/>
      <c r="I30" s="122"/>
      <c r="J30" s="122"/>
      <c r="K30" s="122"/>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row>
    <row r="31" spans="1:38">
      <c r="A31" s="119"/>
      <c r="B31" s="123"/>
      <c r="C31" s="123"/>
      <c r="D31" s="119"/>
      <c r="E31" s="119"/>
      <c r="F31" s="120"/>
      <c r="G31" s="152"/>
      <c r="H31" s="121"/>
      <c r="I31" s="122"/>
      <c r="J31" s="122"/>
      <c r="K31" s="122"/>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row>
    <row r="32" spans="1:38">
      <c r="A32" s="1039" t="s">
        <v>1112</v>
      </c>
      <c r="B32" s="1039"/>
      <c r="C32" s="1039"/>
      <c r="D32" s="1039"/>
      <c r="E32" s="1039"/>
      <c r="F32" s="1039"/>
      <c r="G32" s="1039"/>
      <c r="H32" s="69"/>
      <c r="I32" s="119"/>
      <c r="J32" s="7"/>
      <c r="K32" s="84"/>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row>
    <row r="33" spans="1:38" ht="21" customHeight="1">
      <c r="A33" s="916" t="s">
        <v>1113</v>
      </c>
      <c r="B33" s="141" t="s">
        <v>1109</v>
      </c>
      <c r="C33" s="141" t="s">
        <v>1103</v>
      </c>
      <c r="D33" s="828" t="s">
        <v>1104</v>
      </c>
      <c r="E33" s="141" t="s">
        <v>1105</v>
      </c>
      <c r="F33" s="141" t="s">
        <v>1087</v>
      </c>
      <c r="G33" s="141" t="s">
        <v>1082</v>
      </c>
      <c r="H33" s="141" t="s">
        <v>1106</v>
      </c>
      <c r="I33" s="141" t="s">
        <v>22</v>
      </c>
      <c r="J33" s="7"/>
      <c r="K33" s="117"/>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row>
    <row r="34" spans="1:38">
      <c r="A34" s="69" t="s">
        <v>1114</v>
      </c>
      <c r="B34" s="69">
        <v>2024</v>
      </c>
      <c r="C34" s="148">
        <v>0</v>
      </c>
      <c r="D34" s="148">
        <v>0</v>
      </c>
      <c r="E34" s="148">
        <v>0</v>
      </c>
      <c r="F34" s="148">
        <v>0</v>
      </c>
      <c r="G34" s="148">
        <v>0</v>
      </c>
      <c r="H34" s="148">
        <v>0</v>
      </c>
      <c r="I34" s="148">
        <v>0</v>
      </c>
      <c r="J34" s="7"/>
      <c r="K34" s="117"/>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row>
    <row r="35" spans="1:38">
      <c r="A35" s="918" t="s">
        <v>1101</v>
      </c>
      <c r="B35" s="918">
        <v>2024</v>
      </c>
      <c r="C35" s="146">
        <v>0</v>
      </c>
      <c r="D35" s="146">
        <v>0</v>
      </c>
      <c r="E35" s="146">
        <v>0</v>
      </c>
      <c r="F35" s="146">
        <v>0</v>
      </c>
      <c r="G35" s="146">
        <v>0</v>
      </c>
      <c r="H35" s="146">
        <v>0</v>
      </c>
      <c r="I35" s="146">
        <v>0</v>
      </c>
      <c r="J35" s="7"/>
      <c r="K35" s="117"/>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row>
    <row r="36" spans="1:38">
      <c r="A36" s="7"/>
      <c r="B36" s="123"/>
      <c r="C36" s="123"/>
      <c r="D36" s="7"/>
      <c r="E36" s="7"/>
      <c r="F36" s="120"/>
      <c r="G36" s="69"/>
      <c r="H36" s="69"/>
      <c r="I36" s="119"/>
      <c r="J36" s="7"/>
      <c r="K36" s="117"/>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row>
    <row r="37" spans="1:38">
      <c r="A37" s="1039" t="s">
        <v>1115</v>
      </c>
      <c r="B37" s="1039"/>
      <c r="C37" s="1039"/>
      <c r="D37" s="7"/>
      <c r="E37" s="7"/>
      <c r="F37" s="120"/>
      <c r="G37" s="69"/>
      <c r="H37" s="69"/>
      <c r="I37" s="119"/>
      <c r="J37" s="7"/>
      <c r="K37" s="117"/>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row>
    <row r="38" spans="1:38" ht="21.95" customHeight="1">
      <c r="A38" s="909"/>
      <c r="B38" s="136" t="s">
        <v>1114</v>
      </c>
      <c r="C38" s="136" t="s">
        <v>1101</v>
      </c>
      <c r="D38" s="69"/>
      <c r="E38" s="7"/>
      <c r="F38" s="120"/>
      <c r="G38" s="69"/>
      <c r="H38" s="69"/>
      <c r="I38" s="119"/>
      <c r="J38" s="7"/>
      <c r="K38" s="117"/>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row>
    <row r="39" spans="1:38">
      <c r="A39" s="132" t="s">
        <v>1109</v>
      </c>
      <c r="B39" s="155">
        <v>2024</v>
      </c>
      <c r="C39" s="155">
        <v>2024</v>
      </c>
      <c r="D39" s="69"/>
      <c r="E39" s="7"/>
      <c r="F39" s="120"/>
      <c r="G39" s="69"/>
      <c r="H39" s="69"/>
      <c r="I39" s="119"/>
      <c r="J39" s="7"/>
      <c r="K39" s="117"/>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row>
    <row r="40" spans="1:38">
      <c r="A40" s="154" t="s">
        <v>1103</v>
      </c>
      <c r="B40" s="145">
        <v>0</v>
      </c>
      <c r="C40" s="145">
        <v>0</v>
      </c>
      <c r="D40" s="69"/>
      <c r="E40" s="7"/>
      <c r="F40" s="120"/>
      <c r="G40" s="69"/>
      <c r="H40" s="69"/>
      <c r="I40" s="119"/>
      <c r="J40" s="7"/>
      <c r="K40" s="117"/>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row>
    <row r="41" spans="1:38">
      <c r="A41" s="459" t="s">
        <v>1104</v>
      </c>
      <c r="B41" s="157">
        <v>0</v>
      </c>
      <c r="C41" s="157">
        <v>0</v>
      </c>
      <c r="D41" s="69"/>
      <c r="E41" s="7"/>
      <c r="F41" s="120"/>
      <c r="G41" s="69"/>
      <c r="H41" s="69"/>
      <c r="I41" s="119"/>
      <c r="J41" s="7"/>
      <c r="K41" s="117"/>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row>
    <row r="42" spans="1:38">
      <c r="A42" s="154" t="s">
        <v>1105</v>
      </c>
      <c r="B42" s="157">
        <v>0</v>
      </c>
      <c r="C42" s="157">
        <v>0</v>
      </c>
      <c r="D42" s="69"/>
      <c r="E42" s="7"/>
      <c r="F42" s="120"/>
      <c r="G42" s="69"/>
      <c r="H42" s="69"/>
      <c r="I42" s="119"/>
      <c r="J42" s="7"/>
      <c r="K42" s="117"/>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row>
    <row r="43" spans="1:38">
      <c r="A43" s="918" t="s">
        <v>1087</v>
      </c>
      <c r="B43" s="146">
        <v>0</v>
      </c>
      <c r="C43" s="146">
        <v>0</v>
      </c>
      <c r="D43" s="69"/>
      <c r="E43" s="7"/>
      <c r="F43" s="120"/>
      <c r="G43" s="69"/>
      <c r="H43" s="69"/>
      <c r="I43" s="119"/>
      <c r="J43" s="7"/>
      <c r="K43" s="117"/>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row>
    <row r="44" spans="1:38">
      <c r="A44" s="918" t="s">
        <v>1082</v>
      </c>
      <c r="B44" s="146">
        <v>0</v>
      </c>
      <c r="C44" s="146">
        <v>0</v>
      </c>
      <c r="D44" s="69"/>
      <c r="E44" s="7"/>
      <c r="F44" s="120"/>
      <c r="G44" s="69"/>
      <c r="H44" s="69"/>
      <c r="I44" s="119"/>
      <c r="J44" s="7"/>
      <c r="K44" s="117"/>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row>
    <row r="45" spans="1:38">
      <c r="A45" s="918" t="s">
        <v>1106</v>
      </c>
      <c r="B45" s="146">
        <v>0</v>
      </c>
      <c r="C45" s="146">
        <v>0</v>
      </c>
      <c r="D45" s="69"/>
      <c r="E45" s="7"/>
      <c r="F45" s="120"/>
      <c r="G45" s="69"/>
      <c r="H45" s="69"/>
      <c r="I45" s="119"/>
      <c r="J45" s="7"/>
      <c r="K45" s="117"/>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row>
    <row r="46" spans="1:38">
      <c r="A46" s="7"/>
      <c r="B46" s="7"/>
      <c r="C46" s="7"/>
      <c r="D46" s="7"/>
      <c r="E46" s="7"/>
      <c r="F46" s="120"/>
      <c r="G46" s="69"/>
      <c r="H46" s="69"/>
      <c r="I46" s="119"/>
      <c r="J46" s="7"/>
      <c r="K46" s="117"/>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row>
    <row r="47" spans="1:38">
      <c r="A47" s="1039" t="s">
        <v>1116</v>
      </c>
      <c r="B47" s="1039"/>
      <c r="C47" s="1039"/>
      <c r="D47" s="124"/>
      <c r="E47" s="119"/>
      <c r="F47" s="120"/>
      <c r="G47" s="69"/>
      <c r="H47" s="69"/>
      <c r="I47" s="119"/>
      <c r="J47" s="7"/>
      <c r="K47" s="117"/>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row>
    <row r="48" spans="1:38" ht="23.1" customHeight="1">
      <c r="A48" s="909"/>
      <c r="B48" s="136" t="s">
        <v>1114</v>
      </c>
      <c r="C48" s="136" t="s">
        <v>1101</v>
      </c>
      <c r="D48" s="124"/>
      <c r="E48" s="119"/>
      <c r="F48" s="120"/>
      <c r="G48" s="69"/>
      <c r="H48" s="69"/>
      <c r="I48" s="119"/>
      <c r="J48" s="7"/>
      <c r="K48" s="117"/>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row>
    <row r="49" spans="1:38">
      <c r="A49" s="132" t="s">
        <v>1109</v>
      </c>
      <c r="B49" s="132">
        <v>2024</v>
      </c>
      <c r="C49" s="133">
        <v>2024</v>
      </c>
      <c r="D49" s="124"/>
      <c r="E49" s="119"/>
      <c r="F49" s="120"/>
      <c r="G49" s="69"/>
      <c r="H49" s="69"/>
      <c r="I49" s="119"/>
      <c r="J49" s="7"/>
      <c r="K49" s="117"/>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row>
    <row r="50" spans="1:38">
      <c r="A50" s="156" t="s">
        <v>1103</v>
      </c>
      <c r="B50" s="157">
        <v>0</v>
      </c>
      <c r="C50" s="145">
        <v>0</v>
      </c>
      <c r="E50" s="124"/>
      <c r="F50" s="120"/>
      <c r="G50" s="69"/>
      <c r="H50" s="69"/>
      <c r="I50" s="119"/>
      <c r="J50" s="7"/>
      <c r="K50" s="117"/>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row>
    <row r="51" spans="1:38">
      <c r="A51" s="459" t="s">
        <v>1104</v>
      </c>
      <c r="B51" s="157">
        <v>0</v>
      </c>
      <c r="C51" s="157">
        <v>0</v>
      </c>
      <c r="E51" s="124"/>
      <c r="F51" s="120"/>
      <c r="G51" s="69"/>
      <c r="H51" s="69"/>
      <c r="I51" s="119"/>
      <c r="J51" s="7"/>
      <c r="K51" s="117"/>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row>
    <row r="52" spans="1:38">
      <c r="A52" s="154" t="s">
        <v>1105</v>
      </c>
      <c r="B52" s="157">
        <v>0</v>
      </c>
      <c r="C52" s="157">
        <v>0</v>
      </c>
      <c r="E52" s="124"/>
      <c r="F52" s="120"/>
      <c r="G52" s="69"/>
      <c r="H52" s="69"/>
      <c r="I52" s="119"/>
      <c r="J52" s="7"/>
      <c r="K52" s="117"/>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row>
    <row r="53" spans="1:38">
      <c r="A53" s="143" t="s">
        <v>1087</v>
      </c>
      <c r="B53" s="146">
        <v>0</v>
      </c>
      <c r="C53" s="146">
        <v>0</v>
      </c>
      <c r="D53" s="124"/>
      <c r="E53" s="119"/>
      <c r="F53" s="120"/>
      <c r="G53" s="69"/>
      <c r="H53" s="69"/>
      <c r="I53" s="119"/>
      <c r="J53" s="7"/>
      <c r="K53" s="117"/>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row>
    <row r="54" spans="1:38">
      <c r="A54" s="143" t="s">
        <v>1082</v>
      </c>
      <c r="B54" s="146">
        <v>1</v>
      </c>
      <c r="C54" s="146">
        <v>0</v>
      </c>
      <c r="D54" s="124"/>
      <c r="E54" s="119"/>
      <c r="F54" s="120"/>
      <c r="G54" s="69"/>
      <c r="H54" s="69"/>
      <c r="I54" s="119"/>
      <c r="J54" s="7"/>
      <c r="K54" s="117"/>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row>
    <row r="55" spans="1:38">
      <c r="A55" s="143" t="s">
        <v>1106</v>
      </c>
      <c r="B55" s="146">
        <v>1</v>
      </c>
      <c r="C55" s="146">
        <v>0</v>
      </c>
      <c r="D55" s="124"/>
      <c r="E55" s="119"/>
      <c r="F55" s="120"/>
      <c r="G55" s="69"/>
      <c r="H55" s="69"/>
      <c r="I55" s="119"/>
      <c r="J55" s="7"/>
      <c r="K55" s="117"/>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row>
    <row r="56" spans="1:38">
      <c r="A56" s="144" t="s">
        <v>1110</v>
      </c>
      <c r="B56" s="150">
        <v>2</v>
      </c>
      <c r="C56" s="150">
        <v>0</v>
      </c>
      <c r="D56" s="124"/>
      <c r="E56" s="119"/>
      <c r="F56" s="120"/>
      <c r="G56" s="69"/>
      <c r="H56" s="69"/>
      <c r="I56" s="119"/>
      <c r="J56" s="7"/>
      <c r="K56" s="117"/>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row>
    <row r="57" spans="1:38">
      <c r="A57" s="144" t="s">
        <v>1111</v>
      </c>
      <c r="B57" s="150">
        <v>2</v>
      </c>
      <c r="C57" s="150">
        <v>0</v>
      </c>
      <c r="D57" s="124"/>
      <c r="E57" s="119"/>
      <c r="F57" s="120"/>
      <c r="G57" s="69"/>
      <c r="H57" s="69"/>
      <c r="I57" s="119"/>
      <c r="J57" s="7"/>
      <c r="K57" s="117"/>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row>
    <row r="58" spans="1:38">
      <c r="A58" s="7"/>
      <c r="B58" s="119"/>
      <c r="C58" s="119"/>
      <c r="D58" s="119"/>
      <c r="E58" s="119"/>
      <c r="F58" s="120"/>
      <c r="G58" s="69"/>
      <c r="H58" s="69"/>
      <c r="I58" s="119"/>
      <c r="J58" s="7"/>
      <c r="K58" s="117"/>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row>
    <row r="59" spans="1:38">
      <c r="A59" s="1039" t="s">
        <v>1117</v>
      </c>
      <c r="B59" s="1039"/>
      <c r="C59" s="1039"/>
      <c r="D59" s="1039"/>
      <c r="E59" s="1039"/>
      <c r="F59" s="7"/>
      <c r="G59" s="69"/>
      <c r="H59" s="69"/>
      <c r="I59" s="119"/>
      <c r="J59" s="7"/>
      <c r="K59" s="117"/>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row>
    <row r="60" spans="1:38" ht="21.95" customHeight="1">
      <c r="A60" s="909"/>
      <c r="B60" s="1040" t="s">
        <v>1114</v>
      </c>
      <c r="C60" s="1040"/>
      <c r="D60" s="1041" t="s">
        <v>1101</v>
      </c>
      <c r="E60" s="1041"/>
      <c r="F60" s="7"/>
      <c r="G60" s="69"/>
      <c r="H60" s="69"/>
      <c r="I60" s="119"/>
      <c r="J60" s="7"/>
      <c r="K60" s="117"/>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row>
    <row r="61" spans="1:38">
      <c r="A61" s="133" t="s">
        <v>1109</v>
      </c>
      <c r="B61" s="909">
        <v>2023</v>
      </c>
      <c r="C61" s="909">
        <v>2024</v>
      </c>
      <c r="D61" s="133">
        <v>2023</v>
      </c>
      <c r="E61" s="133">
        <v>2024</v>
      </c>
      <c r="F61" s="7"/>
      <c r="G61" s="69"/>
      <c r="H61" s="69"/>
      <c r="I61" s="119"/>
      <c r="J61" s="7"/>
      <c r="K61" s="117"/>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row>
    <row r="62" spans="1:38">
      <c r="A62" s="917" t="s">
        <v>1103</v>
      </c>
      <c r="B62" s="917">
        <v>0</v>
      </c>
      <c r="C62" s="145">
        <v>0</v>
      </c>
      <c r="D62" s="156">
        <v>0</v>
      </c>
      <c r="E62" s="145">
        <v>1</v>
      </c>
      <c r="F62" s="7"/>
      <c r="G62" s="69"/>
      <c r="H62" s="69"/>
      <c r="I62" s="119"/>
      <c r="J62" s="7"/>
      <c r="K62" s="117"/>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row>
    <row r="63" spans="1:38">
      <c r="A63" s="459" t="s">
        <v>1104</v>
      </c>
      <c r="B63" s="585">
        <v>0</v>
      </c>
      <c r="C63" s="145">
        <v>0</v>
      </c>
      <c r="D63" s="156">
        <v>0</v>
      </c>
      <c r="E63" s="145">
        <v>0</v>
      </c>
      <c r="F63" s="7"/>
      <c r="G63" s="69"/>
      <c r="H63" s="69"/>
      <c r="I63" s="119"/>
      <c r="J63" s="7"/>
      <c r="K63" s="117"/>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row>
    <row r="64" spans="1:38">
      <c r="A64" s="585" t="s">
        <v>1105</v>
      </c>
      <c r="B64" s="585"/>
      <c r="C64" s="145">
        <v>0</v>
      </c>
      <c r="D64" s="156"/>
      <c r="E64" s="145">
        <v>0</v>
      </c>
      <c r="F64" s="7"/>
      <c r="G64" s="69"/>
      <c r="H64" s="69"/>
      <c r="I64" s="119"/>
      <c r="J64" s="7"/>
      <c r="K64" s="117"/>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row>
    <row r="65" spans="1:38">
      <c r="A65" s="918" t="s">
        <v>1087</v>
      </c>
      <c r="B65" s="918">
        <v>1</v>
      </c>
      <c r="C65" s="145">
        <v>0</v>
      </c>
      <c r="D65" s="156">
        <v>1</v>
      </c>
      <c r="E65" s="145">
        <v>1</v>
      </c>
      <c r="F65" s="7"/>
      <c r="G65" s="69"/>
      <c r="H65" s="69"/>
      <c r="I65" s="119"/>
      <c r="J65" s="7"/>
      <c r="K65" s="117"/>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row>
    <row r="66" spans="1:38">
      <c r="A66" s="918" t="s">
        <v>1082</v>
      </c>
      <c r="B66" s="918">
        <v>1</v>
      </c>
      <c r="C66" s="145">
        <v>4</v>
      </c>
      <c r="D66" s="143">
        <v>2</v>
      </c>
      <c r="E66" s="145">
        <v>11</v>
      </c>
      <c r="F66" s="7"/>
      <c r="G66" s="69"/>
      <c r="H66" s="69"/>
      <c r="I66" s="119"/>
      <c r="J66" s="7"/>
      <c r="K66" s="117"/>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row>
    <row r="67" spans="1:38">
      <c r="A67" s="918" t="s">
        <v>1106</v>
      </c>
      <c r="B67" s="649">
        <v>7</v>
      </c>
      <c r="C67" s="145">
        <v>12</v>
      </c>
      <c r="D67" s="143">
        <v>5</v>
      </c>
      <c r="E67" s="145">
        <v>8</v>
      </c>
      <c r="F67" s="7"/>
      <c r="G67" s="69"/>
      <c r="H67" s="69"/>
      <c r="I67" s="119"/>
      <c r="J67" s="7"/>
      <c r="K67" s="117"/>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row>
    <row r="68" spans="1:38">
      <c r="A68" s="144" t="s">
        <v>1110</v>
      </c>
      <c r="B68" s="144">
        <v>9</v>
      </c>
      <c r="C68" s="810">
        <v>16</v>
      </c>
      <c r="D68" s="144">
        <v>8</v>
      </c>
      <c r="E68" s="810">
        <v>21</v>
      </c>
      <c r="F68" s="7"/>
      <c r="G68" s="69"/>
      <c r="H68" s="69"/>
      <c r="I68" s="119"/>
      <c r="J68" s="7"/>
      <c r="K68" s="117"/>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row>
    <row r="69" spans="1:38">
      <c r="A69" s="144" t="s">
        <v>1111</v>
      </c>
      <c r="B69" s="144"/>
      <c r="C69" s="810">
        <v>16</v>
      </c>
      <c r="D69" s="144"/>
      <c r="E69" s="810">
        <v>21</v>
      </c>
      <c r="F69" s="7"/>
      <c r="G69" s="69"/>
      <c r="H69" s="69"/>
      <c r="I69" s="119"/>
      <c r="J69" s="7"/>
      <c r="K69" s="117"/>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row>
    <row r="70" spans="1:38">
      <c r="A70" s="882"/>
      <c r="B70" s="125"/>
      <c r="C70" s="125"/>
      <c r="D70" s="125"/>
      <c r="E70" s="125"/>
      <c r="F70" s="120"/>
      <c r="G70" s="69"/>
      <c r="H70" s="69"/>
      <c r="I70" s="119"/>
      <c r="J70" s="7"/>
      <c r="K70" s="117"/>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row>
    <row r="71" spans="1:38" ht="20.100000000000001" customHeight="1">
      <c r="A71" s="1042" t="s">
        <v>1118</v>
      </c>
      <c r="B71" s="1042"/>
      <c r="C71" s="1042"/>
      <c r="D71" s="124"/>
      <c r="E71" s="119"/>
      <c r="F71" s="120"/>
      <c r="G71" s="69"/>
      <c r="H71" s="69"/>
      <c r="I71" s="119"/>
      <c r="J71" s="7"/>
      <c r="K71" s="117"/>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row>
    <row r="72" spans="1:38" ht="21" customHeight="1">
      <c r="A72" s="584" t="s">
        <v>1109</v>
      </c>
      <c r="B72" s="584">
        <v>2023</v>
      </c>
      <c r="C72" s="584">
        <v>2024</v>
      </c>
      <c r="D72" s="124"/>
      <c r="E72" s="119"/>
      <c r="F72" s="120"/>
      <c r="G72" s="69"/>
      <c r="H72" s="69"/>
      <c r="I72" s="119"/>
      <c r="J72" s="7"/>
      <c r="K72" s="117"/>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row>
    <row r="73" spans="1:38">
      <c r="A73" s="585" t="s">
        <v>1087</v>
      </c>
      <c r="B73" s="586">
        <v>1</v>
      </c>
      <c r="C73" s="495">
        <v>1</v>
      </c>
      <c r="D73" s="124"/>
      <c r="E73" s="119"/>
      <c r="F73" s="120"/>
      <c r="G73" s="69"/>
      <c r="H73" s="69"/>
      <c r="I73" s="119"/>
      <c r="J73" s="7"/>
      <c r="K73" s="117"/>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row>
    <row r="74" spans="1:38">
      <c r="A74" s="143" t="s">
        <v>1082</v>
      </c>
      <c r="B74" s="587">
        <v>1</v>
      </c>
      <c r="C74" s="496">
        <v>1</v>
      </c>
      <c r="D74" s="124"/>
      <c r="E74" s="119"/>
      <c r="F74" s="120"/>
      <c r="G74" s="69"/>
      <c r="H74" s="69"/>
      <c r="I74" s="119"/>
      <c r="J74" s="7"/>
      <c r="K74" s="117"/>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row>
    <row r="75" spans="1:38">
      <c r="A75" s="7"/>
      <c r="B75" s="7"/>
      <c r="C75" s="7"/>
      <c r="D75" s="119"/>
      <c r="E75" s="119"/>
      <c r="F75" s="120"/>
      <c r="G75" s="69"/>
      <c r="H75" s="69"/>
      <c r="I75" s="119"/>
      <c r="J75" s="7"/>
      <c r="K75" s="117"/>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row>
    <row r="76" spans="1:38">
      <c r="A76" s="1039" t="s">
        <v>1119</v>
      </c>
      <c r="B76" s="1039"/>
      <c r="C76" s="1039"/>
      <c r="D76" s="124"/>
      <c r="E76" s="119"/>
      <c r="F76" s="120"/>
      <c r="G76" s="69"/>
      <c r="H76" s="69"/>
      <c r="I76" s="119"/>
      <c r="J76" s="7"/>
      <c r="K76" s="117"/>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row>
    <row r="77" spans="1:38" ht="17.100000000000001" customHeight="1">
      <c r="A77" s="916" t="s">
        <v>1109</v>
      </c>
      <c r="B77" s="916">
        <v>2023</v>
      </c>
      <c r="C77" s="916">
        <v>2024</v>
      </c>
      <c r="D77" s="124"/>
      <c r="E77" s="119"/>
      <c r="F77" s="120"/>
      <c r="G77" s="69"/>
      <c r="H77" s="69"/>
      <c r="I77" s="119"/>
      <c r="J77" s="7"/>
      <c r="K77" s="117"/>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row>
    <row r="78" spans="1:38">
      <c r="A78" s="585" t="s">
        <v>1103</v>
      </c>
      <c r="B78" s="585">
        <v>9.77</v>
      </c>
      <c r="C78" s="157">
        <v>9.7200000000000006</v>
      </c>
      <c r="D78" s="124"/>
      <c r="E78" s="119"/>
      <c r="F78" s="120"/>
      <c r="G78" s="69"/>
      <c r="H78" s="69"/>
      <c r="I78" s="119"/>
      <c r="J78" s="7"/>
      <c r="K78" s="117"/>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row>
    <row r="79" spans="1:38">
      <c r="A79" s="459" t="s">
        <v>1104</v>
      </c>
      <c r="B79" s="585">
        <v>0</v>
      </c>
      <c r="C79" s="157">
        <v>0</v>
      </c>
      <c r="D79" s="124"/>
      <c r="E79" s="119"/>
      <c r="F79" s="120"/>
      <c r="G79" s="69"/>
      <c r="H79" s="69"/>
      <c r="I79" s="119"/>
      <c r="J79" s="7"/>
      <c r="K79" s="117"/>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row>
    <row r="80" spans="1:38">
      <c r="A80" s="585" t="s">
        <v>1105</v>
      </c>
      <c r="B80" s="585"/>
      <c r="C80" s="157">
        <v>2.89</v>
      </c>
      <c r="D80" s="124"/>
      <c r="E80" s="119"/>
      <c r="F80" s="120"/>
      <c r="G80" s="69"/>
      <c r="H80" s="69"/>
      <c r="I80" s="119"/>
      <c r="J80" s="7"/>
      <c r="K80" s="117"/>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row>
    <row r="81" spans="1:38">
      <c r="A81" s="143" t="s">
        <v>1087</v>
      </c>
      <c r="B81" s="143">
        <v>0.9</v>
      </c>
      <c r="C81" s="157">
        <v>0.74</v>
      </c>
      <c r="D81" s="124"/>
      <c r="E81" s="119"/>
      <c r="F81" s="120"/>
      <c r="G81" s="69"/>
      <c r="H81" s="69"/>
      <c r="I81" s="119"/>
      <c r="J81" s="7"/>
      <c r="K81" s="117"/>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row>
    <row r="82" spans="1:38">
      <c r="A82" s="143" t="s">
        <v>1082</v>
      </c>
      <c r="B82" s="143">
        <v>1.44</v>
      </c>
      <c r="C82" s="157">
        <v>1.72</v>
      </c>
      <c r="D82" s="124"/>
      <c r="E82" s="119"/>
      <c r="F82" s="120"/>
      <c r="G82" s="69"/>
      <c r="H82" s="69"/>
      <c r="I82" s="119"/>
      <c r="J82" s="7"/>
      <c r="K82" s="117"/>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row>
    <row r="83" spans="1:38">
      <c r="A83" s="143" t="s">
        <v>1106</v>
      </c>
      <c r="B83" s="143">
        <v>10.210000000000001</v>
      </c>
      <c r="C83" s="157">
        <v>8.51</v>
      </c>
      <c r="D83" s="124"/>
      <c r="E83" s="119"/>
      <c r="F83" s="120"/>
      <c r="G83" s="69"/>
      <c r="H83" s="69"/>
      <c r="I83" s="119"/>
      <c r="J83" s="7"/>
      <c r="K83" s="117"/>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row>
    <row r="84" spans="1:38">
      <c r="A84" s="144" t="s">
        <v>1110</v>
      </c>
      <c r="B84" s="144">
        <v>1.97</v>
      </c>
      <c r="C84" s="811">
        <v>1.96</v>
      </c>
      <c r="D84" s="124"/>
      <c r="E84" s="119"/>
      <c r="F84" s="120"/>
      <c r="G84" s="69"/>
      <c r="H84" s="69"/>
      <c r="I84" s="119"/>
      <c r="J84" s="7"/>
      <c r="K84" s="117"/>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row>
    <row r="85" spans="1:38">
      <c r="A85" s="144" t="s">
        <v>1111</v>
      </c>
      <c r="B85" s="144"/>
      <c r="C85" s="811">
        <v>2.06</v>
      </c>
      <c r="D85" s="124"/>
      <c r="E85" s="119"/>
      <c r="F85" s="120"/>
      <c r="G85" s="69"/>
      <c r="H85" s="69"/>
      <c r="I85" s="119"/>
      <c r="J85" s="7"/>
      <c r="K85" s="117"/>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row>
    <row r="86" spans="1:38">
      <c r="A86" s="882"/>
      <c r="B86" s="125"/>
      <c r="C86" s="125"/>
      <c r="D86" s="119"/>
      <c r="E86" s="119"/>
      <c r="F86" s="120"/>
      <c r="G86" s="69"/>
      <c r="H86" s="69"/>
      <c r="I86" s="119"/>
      <c r="J86" s="7"/>
      <c r="K86" s="117"/>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row>
    <row r="87" spans="1:38">
      <c r="A87" s="1039" t="s">
        <v>1120</v>
      </c>
      <c r="B87" s="1039"/>
      <c r="C87" s="1039"/>
      <c r="D87" s="124"/>
      <c r="E87" s="119"/>
      <c r="F87" s="120"/>
      <c r="G87" s="69"/>
      <c r="H87" s="69"/>
      <c r="I87" s="119"/>
      <c r="J87" s="7"/>
      <c r="K87" s="117"/>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row>
    <row r="88" spans="1:38" ht="17.100000000000001" customHeight="1">
      <c r="A88" s="916" t="s">
        <v>1109</v>
      </c>
      <c r="B88" s="916">
        <v>2023</v>
      </c>
      <c r="C88" s="916">
        <v>2024</v>
      </c>
      <c r="D88" s="124"/>
      <c r="E88" s="119"/>
      <c r="F88" s="120"/>
      <c r="G88" s="69"/>
      <c r="H88" s="69"/>
      <c r="I88" s="119"/>
      <c r="J88" s="7"/>
      <c r="K88" s="117"/>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row>
    <row r="89" spans="1:38">
      <c r="A89" s="585" t="s">
        <v>1103</v>
      </c>
      <c r="B89" s="585">
        <v>1.72</v>
      </c>
      <c r="C89" s="157">
        <v>3.78</v>
      </c>
      <c r="D89" s="124"/>
      <c r="E89" s="119"/>
      <c r="F89" s="120"/>
      <c r="G89" s="69"/>
      <c r="H89" s="69"/>
      <c r="I89" s="119"/>
      <c r="J89" s="7"/>
      <c r="K89" s="117"/>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row>
    <row r="90" spans="1:38">
      <c r="A90" s="459" t="s">
        <v>1104</v>
      </c>
      <c r="B90" s="585">
        <v>0</v>
      </c>
      <c r="C90" s="157">
        <v>0</v>
      </c>
      <c r="D90" s="124"/>
      <c r="E90" s="119"/>
      <c r="F90" s="120"/>
      <c r="G90" s="69"/>
      <c r="H90" s="69"/>
      <c r="I90" s="119"/>
      <c r="J90" s="7"/>
      <c r="K90" s="117"/>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row>
    <row r="91" spans="1:38">
      <c r="A91" s="585" t="s">
        <v>1105</v>
      </c>
      <c r="B91" s="585"/>
      <c r="C91" s="157">
        <v>0.21</v>
      </c>
      <c r="D91" s="124"/>
      <c r="E91" s="119"/>
      <c r="F91" s="120"/>
      <c r="G91" s="69"/>
      <c r="H91" s="69"/>
      <c r="I91" s="119"/>
      <c r="J91" s="7"/>
      <c r="K91" s="117"/>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row>
    <row r="92" spans="1:38">
      <c r="A92" s="143" t="s">
        <v>1087</v>
      </c>
      <c r="B92" s="143">
        <v>0.33</v>
      </c>
      <c r="C92" s="157">
        <v>0.22</v>
      </c>
      <c r="D92" s="124"/>
      <c r="E92" s="119"/>
      <c r="F92" s="120"/>
      <c r="G92" s="69"/>
      <c r="H92" s="69"/>
      <c r="I92" s="119"/>
      <c r="J92" s="7"/>
      <c r="K92" s="117"/>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row>
    <row r="93" spans="1:38">
      <c r="A93" s="143" t="s">
        <v>1082</v>
      </c>
      <c r="B93" s="143">
        <v>0.36</v>
      </c>
      <c r="C93" s="157">
        <v>0.92</v>
      </c>
      <c r="D93" s="124"/>
      <c r="E93" s="119"/>
      <c r="F93" s="120"/>
      <c r="G93" s="69"/>
      <c r="H93" s="69"/>
      <c r="I93" s="119"/>
      <c r="J93" s="7"/>
      <c r="K93" s="117"/>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c r="AK93" s="90"/>
      <c r="AL93" s="90"/>
    </row>
    <row r="94" spans="1:38">
      <c r="A94" s="143" t="s">
        <v>1106</v>
      </c>
      <c r="B94" s="143">
        <v>0.79</v>
      </c>
      <c r="C94" s="157">
        <v>0</v>
      </c>
      <c r="D94" s="124"/>
      <c r="E94" s="119"/>
      <c r="F94" s="120"/>
      <c r="G94" s="69"/>
      <c r="H94" s="69"/>
      <c r="I94" s="119"/>
      <c r="J94" s="7"/>
      <c r="K94" s="117"/>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row>
    <row r="95" spans="1:38">
      <c r="A95" s="144" t="s">
        <v>1110</v>
      </c>
      <c r="B95" s="144">
        <v>0.43</v>
      </c>
      <c r="C95" s="811">
        <v>0.78</v>
      </c>
      <c r="D95" s="124"/>
      <c r="E95" s="119"/>
      <c r="F95" s="120"/>
      <c r="G95" s="69"/>
      <c r="H95" s="69"/>
      <c r="I95" s="119"/>
      <c r="J95" s="7"/>
      <c r="K95" s="117"/>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row>
    <row r="96" spans="1:38">
      <c r="A96" s="144" t="s">
        <v>1111</v>
      </c>
      <c r="B96" s="144"/>
      <c r="C96" s="811">
        <v>0.72</v>
      </c>
      <c r="D96" s="124"/>
      <c r="E96" s="119"/>
      <c r="F96" s="120"/>
      <c r="G96" s="69"/>
      <c r="H96" s="69"/>
      <c r="I96" s="119"/>
      <c r="J96" s="7"/>
      <c r="K96" s="117"/>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row>
    <row r="97" spans="1:38" ht="14.1" customHeight="1">
      <c r="A97" s="7"/>
      <c r="B97" s="7"/>
      <c r="C97" s="7"/>
      <c r="D97" s="124"/>
      <c r="E97" s="119"/>
      <c r="F97" s="120"/>
      <c r="G97" s="69"/>
      <c r="H97" s="69"/>
      <c r="I97" s="119"/>
      <c r="J97" s="7"/>
      <c r="K97" s="117"/>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row>
    <row r="98" spans="1:38">
      <c r="A98" s="1039" t="s">
        <v>1121</v>
      </c>
      <c r="B98" s="1039"/>
      <c r="C98" s="1039"/>
      <c r="D98" s="124"/>
      <c r="E98" s="119"/>
      <c r="F98" s="120"/>
      <c r="G98" s="69"/>
      <c r="H98" s="69"/>
      <c r="I98" s="119"/>
      <c r="J98" s="7"/>
      <c r="K98" s="117"/>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row>
    <row r="99" spans="1:38" ht="18.95" customHeight="1">
      <c r="A99" s="916" t="s">
        <v>1109</v>
      </c>
      <c r="B99" s="916">
        <v>2023</v>
      </c>
      <c r="C99" s="916">
        <v>2024</v>
      </c>
      <c r="D99" s="124"/>
      <c r="E99" s="119"/>
      <c r="F99" s="120"/>
      <c r="G99" s="69"/>
      <c r="H99" s="69"/>
      <c r="I99" s="119"/>
      <c r="J99" s="7"/>
      <c r="K99" s="117"/>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row>
    <row r="100" spans="1:38">
      <c r="A100" s="154" t="s">
        <v>1103</v>
      </c>
      <c r="B100" s="812">
        <v>386</v>
      </c>
      <c r="C100" s="813">
        <v>366</v>
      </c>
      <c r="D100" s="124"/>
      <c r="E100" s="119"/>
      <c r="F100" s="120"/>
      <c r="G100" s="69"/>
      <c r="H100" s="69"/>
      <c r="I100" s="119"/>
      <c r="J100" s="7"/>
      <c r="K100" s="117"/>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row>
    <row r="101" spans="1:38">
      <c r="A101" s="459" t="s">
        <v>1104</v>
      </c>
      <c r="B101" s="812">
        <v>0</v>
      </c>
      <c r="C101" s="813">
        <v>0</v>
      </c>
      <c r="D101" s="124"/>
      <c r="E101" s="119"/>
      <c r="F101" s="120"/>
      <c r="G101" s="69"/>
      <c r="H101" s="69"/>
      <c r="I101" s="119"/>
      <c r="J101" s="7"/>
      <c r="K101" s="117"/>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row>
    <row r="102" spans="1:38">
      <c r="A102" s="585" t="s">
        <v>1105</v>
      </c>
      <c r="B102" s="812" t="s">
        <v>998</v>
      </c>
      <c r="C102" s="813">
        <v>23</v>
      </c>
      <c r="D102" s="124"/>
      <c r="E102" s="119"/>
      <c r="F102" s="120"/>
      <c r="G102" s="69"/>
      <c r="H102" s="69"/>
      <c r="I102" s="119"/>
      <c r="J102" s="7"/>
      <c r="K102" s="117"/>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row>
    <row r="103" spans="1:38">
      <c r="A103" s="143" t="s">
        <v>1087</v>
      </c>
      <c r="B103" s="812">
        <v>205</v>
      </c>
      <c r="C103" s="813">
        <v>85</v>
      </c>
      <c r="D103" s="124"/>
      <c r="E103" s="119"/>
      <c r="F103" s="120"/>
      <c r="G103" s="69"/>
      <c r="H103" s="69"/>
      <c r="I103" s="119"/>
      <c r="J103" s="7"/>
      <c r="K103" s="117"/>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row>
    <row r="104" spans="1:38">
      <c r="A104" s="143" t="s">
        <v>1082</v>
      </c>
      <c r="B104" s="812">
        <v>464</v>
      </c>
      <c r="C104" s="813">
        <v>1092</v>
      </c>
      <c r="D104" s="124"/>
      <c r="E104" s="119"/>
      <c r="F104" s="120"/>
      <c r="G104" s="69"/>
      <c r="H104" s="69"/>
      <c r="I104" s="119"/>
      <c r="J104" s="7"/>
      <c r="K104" s="117"/>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row>
    <row r="105" spans="1:38">
      <c r="A105" s="143" t="s">
        <v>1106</v>
      </c>
      <c r="B105" s="812">
        <v>2</v>
      </c>
      <c r="C105" s="813">
        <v>0</v>
      </c>
      <c r="D105" s="124"/>
      <c r="E105" s="119"/>
      <c r="F105" s="120"/>
      <c r="G105" s="69"/>
      <c r="H105" s="69"/>
      <c r="I105" s="119"/>
      <c r="J105" s="7"/>
      <c r="K105" s="117"/>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row>
    <row r="106" spans="1:38">
      <c r="A106" s="144" t="s">
        <v>1110</v>
      </c>
      <c r="B106" s="814">
        <v>1057</v>
      </c>
      <c r="C106" s="815">
        <v>1543</v>
      </c>
      <c r="D106" s="124"/>
      <c r="E106" s="119"/>
      <c r="F106" s="120"/>
      <c r="G106" s="69"/>
      <c r="H106" s="69"/>
      <c r="I106" s="119"/>
      <c r="J106" s="7"/>
      <c r="K106" s="117"/>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row>
    <row r="107" spans="1:38">
      <c r="A107" s="144" t="s">
        <v>1111</v>
      </c>
      <c r="B107" s="814" t="s">
        <v>998</v>
      </c>
      <c r="C107" s="815">
        <v>1566</v>
      </c>
      <c r="D107" s="124"/>
      <c r="E107" s="119"/>
      <c r="F107" s="120"/>
      <c r="G107" s="69"/>
      <c r="H107" s="69"/>
      <c r="I107" s="119"/>
      <c r="J107" s="7"/>
      <c r="K107" s="117"/>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row>
    <row r="108" spans="1:38">
      <c r="A108" s="942"/>
      <c r="B108" s="123"/>
      <c r="C108" s="123"/>
      <c r="D108" s="7"/>
      <c r="E108" s="124"/>
      <c r="F108" s="120"/>
      <c r="G108" s="69"/>
      <c r="H108" s="69"/>
      <c r="I108" s="119"/>
      <c r="J108" s="7"/>
      <c r="K108" s="117"/>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row>
    <row r="109" spans="1:38">
      <c r="A109" s="196"/>
      <c r="B109" s="123"/>
      <c r="C109" s="123"/>
      <c r="D109" s="7"/>
      <c r="E109" s="7"/>
      <c r="F109" s="7"/>
      <c r="G109" s="69"/>
      <c r="H109" s="69"/>
      <c r="I109" s="119"/>
      <c r="J109" s="7"/>
      <c r="K109" s="117"/>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row>
    <row r="110" spans="1:38">
      <c r="A110" s="1039" t="s">
        <v>1122</v>
      </c>
      <c r="B110" s="1039"/>
      <c r="C110" s="1039"/>
      <c r="D110" s="7"/>
      <c r="E110" s="7"/>
      <c r="F110" s="7"/>
      <c r="G110" s="69"/>
      <c r="H110" s="69"/>
      <c r="I110" s="119"/>
      <c r="J110" s="7"/>
      <c r="K110" s="117"/>
      <c r="L110" s="90"/>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row>
    <row r="111" spans="1:38">
      <c r="A111" s="916" t="s">
        <v>1109</v>
      </c>
      <c r="B111" s="916">
        <v>2023</v>
      </c>
      <c r="C111" s="916">
        <v>2024</v>
      </c>
      <c r="D111" s="7"/>
      <c r="E111" s="7"/>
      <c r="F111" s="7"/>
      <c r="G111" s="69"/>
      <c r="H111" s="69"/>
      <c r="I111" s="119"/>
      <c r="J111" s="7"/>
      <c r="K111" s="117"/>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row>
    <row r="112" spans="1:38">
      <c r="A112" s="154" t="s">
        <v>1103</v>
      </c>
      <c r="B112" s="812">
        <v>50</v>
      </c>
      <c r="C112" s="813">
        <v>197</v>
      </c>
      <c r="D112" s="7"/>
      <c r="E112" s="7"/>
      <c r="F112" s="7"/>
      <c r="G112" s="69"/>
      <c r="H112" s="69"/>
      <c r="I112" s="119"/>
      <c r="J112" s="7"/>
      <c r="K112" s="117"/>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row>
    <row r="113" spans="1:38">
      <c r="A113" s="459" t="s">
        <v>1104</v>
      </c>
      <c r="B113" s="812">
        <v>0</v>
      </c>
      <c r="C113" s="813">
        <v>0</v>
      </c>
      <c r="D113" s="7"/>
      <c r="E113" s="7"/>
      <c r="F113" s="7"/>
      <c r="G113" s="69"/>
      <c r="H113" s="69"/>
      <c r="I113" s="119"/>
      <c r="J113" s="7"/>
      <c r="K113" s="117"/>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row>
    <row r="114" spans="1:38">
      <c r="A114" s="585" t="s">
        <v>1105</v>
      </c>
      <c r="B114" s="812" t="s">
        <v>998</v>
      </c>
      <c r="C114" s="813">
        <v>143</v>
      </c>
      <c r="D114" s="816"/>
      <c r="E114" s="7"/>
      <c r="F114" s="7"/>
      <c r="G114" s="69"/>
      <c r="H114" s="69"/>
      <c r="I114" s="119"/>
      <c r="J114" s="7"/>
      <c r="K114" s="117"/>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row>
    <row r="115" spans="1:38">
      <c r="A115" s="143" t="s">
        <v>1087</v>
      </c>
      <c r="B115" s="812">
        <v>3</v>
      </c>
      <c r="C115" s="813">
        <v>29</v>
      </c>
      <c r="D115" s="7"/>
      <c r="E115" s="7"/>
      <c r="F115" s="7"/>
      <c r="G115" s="69"/>
      <c r="H115" s="69"/>
      <c r="I115" s="119"/>
      <c r="J115" s="7"/>
      <c r="K115" s="117"/>
      <c r="L115" s="90"/>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c r="AK115" s="90"/>
      <c r="AL115" s="90"/>
    </row>
    <row r="116" spans="1:38">
      <c r="A116" s="143" t="s">
        <v>1082</v>
      </c>
      <c r="B116" s="812" t="s">
        <v>998</v>
      </c>
      <c r="C116" s="813">
        <v>348</v>
      </c>
      <c r="D116" s="7"/>
      <c r="E116" s="7"/>
      <c r="F116" s="7"/>
      <c r="G116" s="69"/>
      <c r="H116" s="69"/>
      <c r="I116" s="119"/>
      <c r="J116" s="7"/>
      <c r="K116" s="117"/>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90"/>
      <c r="AL116" s="90"/>
    </row>
    <row r="117" spans="1:38">
      <c r="A117" s="143" t="s">
        <v>1106</v>
      </c>
      <c r="B117" s="812">
        <v>377</v>
      </c>
      <c r="C117" s="813">
        <v>434</v>
      </c>
      <c r="D117" s="7"/>
      <c r="E117" s="7"/>
      <c r="F117" s="7"/>
      <c r="G117" s="69"/>
      <c r="H117" s="69"/>
      <c r="I117" s="119"/>
      <c r="J117" s="7"/>
      <c r="K117" s="117"/>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90"/>
    </row>
    <row r="118" spans="1:38">
      <c r="A118" s="144" t="s">
        <v>1110</v>
      </c>
      <c r="B118" s="814">
        <v>430</v>
      </c>
      <c r="C118" s="815">
        <v>1008</v>
      </c>
      <c r="D118" s="7"/>
      <c r="E118" s="7"/>
      <c r="F118" s="7"/>
      <c r="G118" s="69"/>
      <c r="H118" s="69"/>
      <c r="I118" s="119"/>
      <c r="J118" s="7"/>
      <c r="K118" s="117"/>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row>
    <row r="119" spans="1:38">
      <c r="A119" s="144" t="s">
        <v>1111</v>
      </c>
      <c r="B119" s="814" t="s">
        <v>998</v>
      </c>
      <c r="C119" s="815">
        <v>1151</v>
      </c>
      <c r="D119" s="7"/>
      <c r="E119" s="7"/>
      <c r="F119" s="7"/>
      <c r="G119" s="69"/>
      <c r="H119" s="69"/>
      <c r="I119" s="119"/>
      <c r="J119" s="7"/>
      <c r="K119" s="117"/>
      <c r="L119" s="90"/>
      <c r="M119" s="90"/>
      <c r="N119" s="90"/>
      <c r="O119" s="90"/>
      <c r="P119" s="90"/>
      <c r="Q119" s="90"/>
      <c r="R119" s="90"/>
      <c r="S119" s="90"/>
      <c r="T119" s="90"/>
      <c r="U119" s="90"/>
      <c r="V119" s="90"/>
      <c r="W119" s="90"/>
      <c r="X119" s="90"/>
      <c r="Y119" s="90"/>
      <c r="Z119" s="90"/>
      <c r="AA119" s="90"/>
      <c r="AB119" s="90"/>
      <c r="AC119" s="90"/>
      <c r="AD119" s="90"/>
      <c r="AE119" s="90"/>
      <c r="AF119" s="90"/>
      <c r="AG119" s="90"/>
      <c r="AH119" s="90"/>
      <c r="AI119" s="90"/>
      <c r="AJ119" s="90"/>
      <c r="AK119" s="90"/>
      <c r="AL119" s="90"/>
    </row>
    <row r="120" spans="1:38">
      <c r="A120" s="196"/>
      <c r="B120" s="123"/>
      <c r="C120" s="123"/>
      <c r="D120" s="7"/>
      <c r="E120" s="7"/>
      <c r="F120" s="7"/>
      <c r="G120" s="69"/>
      <c r="H120" s="69"/>
      <c r="I120" s="119"/>
      <c r="J120" s="7"/>
      <c r="K120" s="117"/>
      <c r="L120" s="90"/>
      <c r="M120" s="90"/>
      <c r="N120" s="90"/>
      <c r="O120" s="90"/>
      <c r="P120" s="90"/>
      <c r="Q120" s="90"/>
      <c r="R120" s="90"/>
      <c r="S120" s="90"/>
      <c r="T120" s="90"/>
      <c r="U120" s="90"/>
      <c r="V120" s="90"/>
      <c r="W120" s="90"/>
      <c r="X120" s="90"/>
      <c r="Y120" s="90"/>
      <c r="Z120" s="90"/>
      <c r="AA120" s="90"/>
      <c r="AB120" s="90"/>
      <c r="AC120" s="90"/>
      <c r="AD120" s="90"/>
      <c r="AE120" s="90"/>
      <c r="AF120" s="90"/>
      <c r="AG120" s="90"/>
      <c r="AH120" s="90"/>
      <c r="AI120" s="90"/>
      <c r="AJ120" s="90"/>
      <c r="AK120" s="90"/>
      <c r="AL120" s="90"/>
    </row>
    <row r="121" spans="1:38">
      <c r="A121" s="196"/>
      <c r="B121" s="123"/>
      <c r="C121" s="123"/>
      <c r="D121" s="7"/>
      <c r="E121" s="7"/>
      <c r="F121" s="7"/>
      <c r="G121" s="69"/>
      <c r="H121" s="69"/>
      <c r="I121" s="119"/>
      <c r="J121" s="7"/>
      <c r="K121" s="117"/>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row>
    <row r="122" spans="1:38" ht="24.95" customHeight="1">
      <c r="A122" s="1044" t="s">
        <v>1123</v>
      </c>
      <c r="B122" s="1045"/>
      <c r="C122" s="1045"/>
      <c r="D122" s="7"/>
      <c r="E122" s="1046"/>
      <c r="F122" s="1046"/>
      <c r="G122" s="1046"/>
      <c r="H122" s="69"/>
      <c r="I122" s="119"/>
      <c r="J122" s="7"/>
      <c r="K122" s="117"/>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row>
    <row r="123" spans="1:38" ht="18.95" customHeight="1">
      <c r="A123" s="916" t="s">
        <v>1109</v>
      </c>
      <c r="B123" s="916">
        <v>2023</v>
      </c>
      <c r="C123" s="916">
        <v>2024</v>
      </c>
      <c r="D123" s="7"/>
      <c r="E123" s="420"/>
      <c r="F123" s="420"/>
      <c r="G123" s="420"/>
      <c r="H123" s="69"/>
      <c r="I123" s="119"/>
      <c r="J123" s="7"/>
      <c r="K123" s="117"/>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row>
    <row r="124" spans="1:38">
      <c r="A124" s="585" t="s">
        <v>1103</v>
      </c>
      <c r="B124" s="585">
        <v>2.87</v>
      </c>
      <c r="C124" s="157">
        <v>1.08</v>
      </c>
      <c r="D124" s="7"/>
      <c r="E124" s="421"/>
      <c r="F124" s="421"/>
      <c r="G124" s="421"/>
      <c r="H124" s="69"/>
      <c r="I124" s="119"/>
      <c r="J124" s="7"/>
      <c r="K124" s="117"/>
      <c r="L124" s="90"/>
      <c r="M124" s="90"/>
      <c r="N124" s="90"/>
      <c r="O124" s="90"/>
      <c r="P124" s="90"/>
      <c r="Q124" s="90"/>
      <c r="R124" s="90"/>
      <c r="S124" s="90"/>
      <c r="T124" s="90"/>
      <c r="U124" s="90"/>
      <c r="V124" s="90"/>
      <c r="W124" s="90"/>
      <c r="X124" s="90"/>
      <c r="Y124" s="90"/>
      <c r="Z124" s="90"/>
      <c r="AA124" s="90"/>
      <c r="AB124" s="90"/>
      <c r="AC124" s="90"/>
      <c r="AD124" s="90"/>
      <c r="AE124" s="90"/>
      <c r="AF124" s="90"/>
      <c r="AG124" s="90"/>
      <c r="AH124" s="90"/>
      <c r="AI124" s="90"/>
      <c r="AJ124" s="90"/>
      <c r="AK124" s="90"/>
      <c r="AL124" s="90"/>
    </row>
    <row r="125" spans="1:38">
      <c r="A125" s="459" t="s">
        <v>1104</v>
      </c>
      <c r="B125" s="585">
        <v>0</v>
      </c>
      <c r="C125" s="157">
        <v>0</v>
      </c>
      <c r="D125" s="7"/>
      <c r="E125" s="421"/>
      <c r="F125" s="421"/>
      <c r="G125" s="421"/>
      <c r="H125" s="69"/>
      <c r="I125" s="119"/>
      <c r="J125" s="7"/>
      <c r="K125" s="117"/>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0"/>
      <c r="AL125" s="90"/>
    </row>
    <row r="126" spans="1:38">
      <c r="A126" s="585" t="s">
        <v>1105</v>
      </c>
      <c r="B126" s="585"/>
      <c r="C126" s="157">
        <v>0.82</v>
      </c>
      <c r="D126" s="7"/>
      <c r="E126" s="421"/>
      <c r="F126" s="421"/>
      <c r="G126" s="421"/>
      <c r="H126" s="69"/>
      <c r="I126" s="119"/>
      <c r="J126" s="7"/>
      <c r="K126" s="117"/>
      <c r="L126" s="90"/>
      <c r="M126" s="90"/>
      <c r="N126" s="90"/>
      <c r="O126" s="90"/>
      <c r="P126" s="90"/>
      <c r="Q126" s="90"/>
      <c r="R126" s="90"/>
      <c r="S126" s="90"/>
      <c r="T126" s="90"/>
      <c r="U126" s="90"/>
      <c r="V126" s="90"/>
      <c r="W126" s="90"/>
      <c r="X126" s="90"/>
      <c r="Y126" s="90"/>
      <c r="Z126" s="90"/>
      <c r="AA126" s="90"/>
      <c r="AB126" s="90"/>
      <c r="AC126" s="90"/>
      <c r="AD126" s="90"/>
      <c r="AE126" s="90"/>
      <c r="AF126" s="90"/>
      <c r="AG126" s="90"/>
      <c r="AH126" s="90"/>
      <c r="AI126" s="90"/>
      <c r="AJ126" s="90"/>
      <c r="AK126" s="90"/>
      <c r="AL126" s="90"/>
    </row>
    <row r="127" spans="1:38">
      <c r="A127" s="143" t="s">
        <v>1087</v>
      </c>
      <c r="B127" s="143">
        <v>1.47</v>
      </c>
      <c r="C127" s="157">
        <v>0.88</v>
      </c>
      <c r="D127" s="7"/>
      <c r="E127" s="421"/>
      <c r="F127" s="421"/>
      <c r="G127" s="421"/>
      <c r="H127" s="69"/>
      <c r="I127" s="119"/>
      <c r="J127" s="7"/>
      <c r="K127" s="117"/>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row>
    <row r="128" spans="1:38">
      <c r="A128" s="143" t="s">
        <v>1082</v>
      </c>
      <c r="B128" s="143">
        <v>0.82</v>
      </c>
      <c r="C128" s="157">
        <v>0.64</v>
      </c>
      <c r="D128" s="7"/>
      <c r="E128" s="421"/>
      <c r="F128" s="421"/>
      <c r="G128" s="421"/>
      <c r="H128" s="69"/>
      <c r="I128" s="119"/>
      <c r="J128" s="7"/>
      <c r="K128" s="117"/>
      <c r="L128" s="90"/>
      <c r="M128" s="90"/>
      <c r="N128" s="90"/>
      <c r="O128" s="90"/>
      <c r="P128" s="90"/>
      <c r="Q128" s="90"/>
      <c r="R128" s="90"/>
      <c r="S128" s="90"/>
      <c r="T128" s="90"/>
      <c r="U128" s="90"/>
      <c r="V128" s="90"/>
      <c r="W128" s="90"/>
      <c r="X128" s="90"/>
      <c r="Y128" s="90"/>
      <c r="Z128" s="90"/>
      <c r="AA128" s="90"/>
      <c r="AB128" s="90"/>
      <c r="AC128" s="90"/>
      <c r="AD128" s="90"/>
      <c r="AE128" s="90"/>
      <c r="AF128" s="90"/>
      <c r="AG128" s="90"/>
      <c r="AH128" s="90"/>
      <c r="AI128" s="90"/>
      <c r="AJ128" s="90"/>
      <c r="AK128" s="90"/>
      <c r="AL128" s="90"/>
    </row>
    <row r="129" spans="1:38">
      <c r="A129" s="143" t="s">
        <v>1106</v>
      </c>
      <c r="B129" s="143">
        <v>0.79</v>
      </c>
      <c r="C129" s="157">
        <v>2.13</v>
      </c>
      <c r="D129" s="7"/>
      <c r="E129" s="421"/>
      <c r="F129" s="421"/>
      <c r="G129" s="421"/>
      <c r="H129" s="69"/>
      <c r="I129" s="119"/>
      <c r="J129" s="7"/>
      <c r="K129" s="117"/>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row>
    <row r="130" spans="1:38">
      <c r="A130" s="144" t="s">
        <v>1110</v>
      </c>
      <c r="B130" s="144">
        <v>1.1399999999999999</v>
      </c>
      <c r="C130" s="811">
        <v>0.78</v>
      </c>
      <c r="D130" s="7"/>
      <c r="E130" s="421"/>
      <c r="F130" s="421"/>
      <c r="G130" s="421"/>
      <c r="H130" s="69"/>
      <c r="I130" s="119"/>
      <c r="J130" s="7"/>
      <c r="K130" s="117"/>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row>
    <row r="131" spans="1:38">
      <c r="A131" s="144" t="s">
        <v>1111</v>
      </c>
      <c r="B131" s="144"/>
      <c r="C131" s="811">
        <v>0.78</v>
      </c>
      <c r="D131" s="7"/>
      <c r="E131" s="422"/>
      <c r="F131" s="422"/>
      <c r="G131" s="422"/>
      <c r="H131" s="69"/>
      <c r="I131" s="119"/>
      <c r="J131" s="7"/>
      <c r="K131" s="117"/>
      <c r="L131" s="90"/>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c r="AK131" s="90"/>
      <c r="AL131" s="90"/>
    </row>
    <row r="132" spans="1:38">
      <c r="A132" s="123"/>
      <c r="B132" s="123"/>
      <c r="C132" s="123"/>
      <c r="D132" s="120"/>
      <c r="E132" s="423"/>
      <c r="F132" s="423"/>
      <c r="G132" s="421"/>
      <c r="H132" s="69"/>
      <c r="I132" s="119"/>
      <c r="J132" s="7"/>
      <c r="K132" s="117"/>
      <c r="L132" s="90"/>
      <c r="M132" s="90"/>
      <c r="N132" s="90"/>
      <c r="O132" s="90"/>
      <c r="P132" s="90"/>
      <c r="Q132" s="90"/>
      <c r="R132" s="90"/>
      <c r="S132" s="90"/>
      <c r="T132" s="90"/>
      <c r="U132" s="90"/>
      <c r="V132" s="90"/>
      <c r="W132" s="90"/>
      <c r="X132" s="90"/>
      <c r="Y132" s="90"/>
      <c r="Z132" s="90"/>
      <c r="AA132" s="90"/>
      <c r="AB132" s="90"/>
      <c r="AC132" s="90"/>
      <c r="AD132" s="90"/>
      <c r="AE132" s="90"/>
      <c r="AF132" s="90"/>
      <c r="AG132" s="90"/>
      <c r="AH132" s="90"/>
      <c r="AI132" s="90"/>
      <c r="AJ132" s="90"/>
      <c r="AK132" s="90"/>
      <c r="AL132" s="90"/>
    </row>
    <row r="133" spans="1:38">
      <c r="A133" s="1045">
        <v>2024</v>
      </c>
      <c r="B133" s="1045"/>
      <c r="C133" s="1045"/>
      <c r="D133" s="1045"/>
      <c r="E133" s="1045"/>
      <c r="F133" s="1045"/>
      <c r="G133" s="1045"/>
      <c r="H133" s="1045"/>
      <c r="I133" s="1045"/>
      <c r="J133" s="1045"/>
      <c r="K133" s="118"/>
      <c r="L133" s="90"/>
      <c r="M133" s="90"/>
      <c r="N133" s="90"/>
      <c r="O133" s="90"/>
      <c r="P133" s="90"/>
      <c r="Q133" s="90"/>
      <c r="R133" s="90"/>
      <c r="S133" s="90"/>
      <c r="T133" s="90"/>
      <c r="U133" s="90"/>
      <c r="V133" s="90"/>
      <c r="W133" s="90"/>
      <c r="X133" s="90"/>
      <c r="Y133" s="90"/>
      <c r="Z133" s="90"/>
      <c r="AA133" s="90"/>
      <c r="AB133" s="90"/>
      <c r="AC133" s="90"/>
      <c r="AD133" s="90"/>
      <c r="AE133" s="90"/>
      <c r="AF133" s="90"/>
      <c r="AG133" s="90"/>
      <c r="AH133" s="90"/>
      <c r="AI133" s="90"/>
      <c r="AJ133" s="90"/>
      <c r="AK133" s="90"/>
      <c r="AL133" s="90"/>
    </row>
    <row r="134" spans="1:38" ht="72.75" customHeight="1">
      <c r="A134" s="916" t="s">
        <v>1124</v>
      </c>
      <c r="B134" s="141" t="s">
        <v>1125</v>
      </c>
      <c r="C134" s="141" t="s">
        <v>1126</v>
      </c>
      <c r="D134" s="141" t="s">
        <v>1127</v>
      </c>
      <c r="E134" s="141" t="s">
        <v>1128</v>
      </c>
      <c r="F134" s="141" t="s">
        <v>1129</v>
      </c>
      <c r="G134" s="141" t="s">
        <v>1130</v>
      </c>
      <c r="H134" s="141" t="s">
        <v>1131</v>
      </c>
      <c r="I134" s="141" t="s">
        <v>1132</v>
      </c>
      <c r="J134" s="141" t="s">
        <v>1133</v>
      </c>
      <c r="K134" s="118"/>
      <c r="L134" s="90"/>
      <c r="M134" s="90"/>
      <c r="N134" s="90"/>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row>
    <row r="135" spans="1:38">
      <c r="A135" s="585" t="s">
        <v>1134</v>
      </c>
      <c r="B135" s="817">
        <v>3702145</v>
      </c>
      <c r="C135" s="812">
        <v>0</v>
      </c>
      <c r="D135" s="812">
        <v>6</v>
      </c>
      <c r="E135" s="812">
        <v>2.86</v>
      </c>
      <c r="F135" s="818">
        <v>2100223</v>
      </c>
      <c r="G135" s="818">
        <v>1601922</v>
      </c>
      <c r="H135" s="848">
        <v>0.56730000000000003</v>
      </c>
      <c r="I135" s="848">
        <v>0.43269999999999997</v>
      </c>
      <c r="J135" s="812">
        <v>8.1</v>
      </c>
      <c r="K135" s="118"/>
      <c r="L135" s="90"/>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90"/>
      <c r="AJ135" s="90"/>
      <c r="AK135" s="90"/>
      <c r="AL135" s="90"/>
    </row>
    <row r="136" spans="1:38">
      <c r="A136" s="585" t="s">
        <v>1135</v>
      </c>
      <c r="B136" s="817">
        <v>4851816</v>
      </c>
      <c r="C136" s="812">
        <v>0</v>
      </c>
      <c r="D136" s="812">
        <v>1</v>
      </c>
      <c r="E136" s="812">
        <v>0.8</v>
      </c>
      <c r="F136" s="818">
        <v>1252074</v>
      </c>
      <c r="G136" s="818">
        <v>3599742</v>
      </c>
      <c r="H136" s="848">
        <v>0.2581</v>
      </c>
      <c r="I136" s="848">
        <v>0.7419</v>
      </c>
      <c r="J136" s="812">
        <v>2.89</v>
      </c>
      <c r="K136" s="118"/>
      <c r="L136" s="90"/>
      <c r="M136" s="90"/>
      <c r="N136" s="90"/>
      <c r="O136" s="90"/>
      <c r="P136" s="90"/>
      <c r="Q136" s="90"/>
      <c r="R136" s="90"/>
      <c r="S136" s="90"/>
      <c r="T136" s="90"/>
      <c r="U136" s="90"/>
      <c r="V136" s="90"/>
      <c r="W136" s="90"/>
      <c r="X136" s="90"/>
      <c r="Y136" s="90"/>
      <c r="Z136" s="90"/>
      <c r="AA136" s="90"/>
      <c r="AB136" s="90"/>
      <c r="AC136" s="90"/>
      <c r="AD136" s="90"/>
      <c r="AE136" s="90"/>
      <c r="AF136" s="90"/>
      <c r="AG136" s="90"/>
      <c r="AH136" s="90"/>
      <c r="AI136" s="90"/>
      <c r="AJ136" s="90"/>
      <c r="AK136" s="90"/>
      <c r="AL136" s="90"/>
    </row>
    <row r="137" spans="1:38">
      <c r="A137" s="143" t="s">
        <v>1085</v>
      </c>
      <c r="B137" s="817">
        <v>25008452.559999999</v>
      </c>
      <c r="C137" s="812">
        <v>0</v>
      </c>
      <c r="D137" s="812">
        <v>6</v>
      </c>
      <c r="E137" s="812">
        <v>1.1599999999999999</v>
      </c>
      <c r="F137" s="818">
        <v>5193645</v>
      </c>
      <c r="G137" s="818">
        <v>19814810</v>
      </c>
      <c r="H137" s="848">
        <v>0.2077</v>
      </c>
      <c r="I137" s="848">
        <v>0.7923</v>
      </c>
      <c r="J137" s="812">
        <v>1.72</v>
      </c>
      <c r="K137" s="118"/>
      <c r="L137" s="90"/>
      <c r="M137" s="90"/>
      <c r="N137" s="90"/>
      <c r="O137" s="90"/>
      <c r="P137" s="90"/>
      <c r="Q137" s="90"/>
      <c r="R137" s="90"/>
      <c r="S137" s="90"/>
      <c r="T137" s="90"/>
      <c r="U137" s="90"/>
      <c r="V137" s="90"/>
      <c r="W137" s="90"/>
      <c r="X137" s="90"/>
      <c r="Y137" s="90"/>
      <c r="Z137" s="90"/>
      <c r="AA137" s="90"/>
      <c r="AB137" s="90"/>
      <c r="AC137" s="90"/>
      <c r="AD137" s="90"/>
      <c r="AE137" s="90"/>
      <c r="AF137" s="90"/>
      <c r="AG137" s="90"/>
      <c r="AH137" s="90"/>
      <c r="AI137" s="90"/>
      <c r="AJ137" s="90"/>
      <c r="AK137" s="90"/>
      <c r="AL137" s="90"/>
    </row>
    <row r="138" spans="1:38">
      <c r="A138" s="143" t="s">
        <v>1136</v>
      </c>
      <c r="B138" s="819">
        <v>13603259.23</v>
      </c>
      <c r="C138" s="812">
        <v>0</v>
      </c>
      <c r="D138" s="812">
        <v>1</v>
      </c>
      <c r="E138" s="812">
        <v>0.36</v>
      </c>
      <c r="F138" s="818">
        <v>2770425</v>
      </c>
      <c r="G138" s="818">
        <v>10832836</v>
      </c>
      <c r="H138" s="848">
        <v>0.20369999999999999</v>
      </c>
      <c r="I138" s="848">
        <v>0.79630000000000001</v>
      </c>
      <c r="J138" s="812">
        <v>0.74</v>
      </c>
      <c r="K138" s="118"/>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row>
    <row r="139" spans="1:38">
      <c r="A139" s="144" t="s">
        <v>1137</v>
      </c>
      <c r="B139" s="507">
        <v>42313857</v>
      </c>
      <c r="C139" s="814">
        <v>0</v>
      </c>
      <c r="D139" s="814">
        <v>13</v>
      </c>
      <c r="E139" s="812">
        <v>1.29</v>
      </c>
      <c r="F139" s="820">
        <v>10064289</v>
      </c>
      <c r="G139" s="820">
        <v>32249568</v>
      </c>
      <c r="H139" s="849">
        <v>0.23780000000000001</v>
      </c>
      <c r="I139" s="849">
        <v>0.76219999999999999</v>
      </c>
      <c r="J139" s="814">
        <v>1.96</v>
      </c>
      <c r="K139" s="118"/>
      <c r="L139" s="90"/>
      <c r="M139" s="90"/>
      <c r="N139" s="90"/>
      <c r="O139" s="90"/>
      <c r="P139" s="90"/>
      <c r="Q139" s="90"/>
      <c r="R139" s="90"/>
      <c r="S139" s="90"/>
      <c r="T139" s="90"/>
      <c r="U139" s="90"/>
      <c r="V139" s="90"/>
      <c r="W139" s="90"/>
      <c r="X139" s="90"/>
      <c r="Y139" s="90"/>
      <c r="Z139" s="90"/>
      <c r="AA139" s="90"/>
      <c r="AB139" s="90"/>
      <c r="AC139" s="90"/>
      <c r="AD139" s="90"/>
      <c r="AE139" s="90"/>
      <c r="AF139" s="90"/>
      <c r="AG139" s="90"/>
      <c r="AH139" s="90"/>
      <c r="AI139" s="90"/>
      <c r="AJ139" s="90"/>
      <c r="AK139" s="90"/>
      <c r="AL139" s="90"/>
    </row>
    <row r="140" spans="1:38">
      <c r="A140" s="144" t="s">
        <v>1138</v>
      </c>
      <c r="B140" s="507">
        <v>47165672.789999999</v>
      </c>
      <c r="C140" s="814">
        <v>0</v>
      </c>
      <c r="D140" s="814">
        <v>14</v>
      </c>
      <c r="E140" s="812">
        <v>1.24</v>
      </c>
      <c r="F140" s="820">
        <v>11316367</v>
      </c>
      <c r="G140" s="820">
        <v>35849310</v>
      </c>
      <c r="H140" s="849">
        <v>0.2399</v>
      </c>
      <c r="I140" s="849">
        <v>0.7601</v>
      </c>
      <c r="J140" s="814">
        <v>2.06</v>
      </c>
      <c r="K140" s="118"/>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row>
    <row r="141" spans="1:38">
      <c r="A141" s="826" t="s">
        <v>1139</v>
      </c>
      <c r="B141" s="125"/>
      <c r="C141" s="125"/>
      <c r="D141" s="125"/>
      <c r="E141" s="125"/>
      <c r="F141" s="84"/>
      <c r="G141" s="84"/>
      <c r="H141" s="84"/>
      <c r="I141" s="84"/>
      <c r="J141" s="84"/>
      <c r="K141" s="117"/>
      <c r="L141" s="90"/>
      <c r="M141" s="90"/>
      <c r="N141" s="90"/>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row>
    <row r="142" spans="1:38">
      <c r="A142" s="882"/>
      <c r="B142" s="882"/>
      <c r="C142" s="882"/>
      <c r="D142" s="882"/>
      <c r="E142" s="882"/>
      <c r="F142" s="83"/>
      <c r="G142" s="84"/>
      <c r="H142" s="84"/>
      <c r="I142" s="84"/>
      <c r="J142" s="84"/>
      <c r="K142" s="117"/>
      <c r="L142" s="90"/>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row>
    <row r="143" spans="1:38">
      <c r="A143" s="1039" t="s">
        <v>1140</v>
      </c>
      <c r="B143" s="1039"/>
      <c r="C143" s="1039"/>
      <c r="D143" s="1039"/>
      <c r="E143" s="1039"/>
      <c r="F143" s="118"/>
      <c r="G143" s="117"/>
      <c r="H143" s="117"/>
      <c r="I143" s="117"/>
      <c r="J143" s="117"/>
      <c r="K143" s="117"/>
      <c r="L143" s="90"/>
      <c r="M143" s="90"/>
      <c r="N143" s="90"/>
      <c r="O143" s="90"/>
      <c r="P143" s="90"/>
      <c r="Q143" s="90"/>
      <c r="R143" s="90"/>
      <c r="S143" s="90"/>
      <c r="T143" s="90"/>
      <c r="U143" s="90"/>
      <c r="V143" s="90"/>
      <c r="W143" s="90"/>
      <c r="X143" s="90"/>
      <c r="Y143" s="90"/>
      <c r="Z143" s="90"/>
      <c r="AA143" s="90"/>
      <c r="AB143" s="90"/>
      <c r="AC143" s="90"/>
      <c r="AD143" s="90"/>
      <c r="AE143" s="90"/>
      <c r="AF143" s="90"/>
      <c r="AG143" s="90"/>
      <c r="AH143" s="90"/>
      <c r="AI143" s="90"/>
      <c r="AJ143" s="90"/>
      <c r="AK143" s="90"/>
      <c r="AL143" s="90"/>
    </row>
    <row r="144" spans="1:38" ht="21.95" customHeight="1">
      <c r="A144" s="909" t="s">
        <v>1109</v>
      </c>
      <c r="B144" s="1041">
        <v>2023</v>
      </c>
      <c r="C144" s="1041"/>
      <c r="D144" s="1041">
        <v>2024</v>
      </c>
      <c r="E144" s="1041"/>
      <c r="F144" s="118"/>
      <c r="G144" s="117"/>
      <c r="H144" s="117"/>
      <c r="I144" s="117"/>
      <c r="J144" s="117"/>
      <c r="K144" s="117"/>
      <c r="L144" s="90"/>
      <c r="M144" s="90"/>
      <c r="N144" s="90"/>
      <c r="O144" s="90"/>
      <c r="P144" s="90"/>
      <c r="Q144" s="90"/>
      <c r="R144" s="90"/>
      <c r="S144" s="90"/>
      <c r="T144" s="90"/>
      <c r="U144" s="90"/>
      <c r="V144" s="90"/>
      <c r="W144" s="90"/>
      <c r="X144" s="90"/>
      <c r="Y144" s="90"/>
      <c r="Z144" s="90"/>
      <c r="AA144" s="90"/>
      <c r="AB144" s="90"/>
      <c r="AC144" s="90"/>
      <c r="AD144" s="90"/>
      <c r="AE144" s="90"/>
      <c r="AF144" s="90"/>
      <c r="AG144" s="90"/>
      <c r="AH144" s="90"/>
      <c r="AI144" s="90"/>
      <c r="AJ144" s="90"/>
      <c r="AK144" s="90"/>
      <c r="AL144" s="90"/>
    </row>
    <row r="145" spans="1:38" ht="18" customHeight="1">
      <c r="A145" s="821"/>
      <c r="B145" s="822" t="s">
        <v>1114</v>
      </c>
      <c r="C145" s="822" t="s">
        <v>1101</v>
      </c>
      <c r="D145" s="153" t="s">
        <v>1114</v>
      </c>
      <c r="E145" s="153" t="s">
        <v>1101</v>
      </c>
      <c r="F145" s="118"/>
      <c r="G145" s="117"/>
      <c r="H145" s="117"/>
      <c r="I145" s="117"/>
      <c r="J145" s="117"/>
      <c r="K145" s="117"/>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row>
    <row r="146" spans="1:38">
      <c r="A146" s="585" t="s">
        <v>1103</v>
      </c>
      <c r="B146" s="585">
        <v>27</v>
      </c>
      <c r="C146" s="585">
        <v>41</v>
      </c>
      <c r="D146" s="157">
        <v>33</v>
      </c>
      <c r="E146" s="157">
        <v>45</v>
      </c>
      <c r="F146" s="118"/>
      <c r="G146" s="117"/>
      <c r="H146" s="117"/>
      <c r="I146" s="117"/>
      <c r="J146" s="117"/>
      <c r="K146" s="117"/>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row>
    <row r="147" spans="1:38">
      <c r="A147" s="459" t="s">
        <v>1104</v>
      </c>
      <c r="B147" s="585">
        <v>0</v>
      </c>
      <c r="C147" s="585">
        <v>0</v>
      </c>
      <c r="D147" s="157">
        <v>0</v>
      </c>
      <c r="E147" s="157">
        <v>0</v>
      </c>
      <c r="F147" s="118"/>
      <c r="G147" s="117"/>
      <c r="H147" s="117"/>
      <c r="I147" s="117"/>
      <c r="J147" s="117"/>
      <c r="K147" s="117"/>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row>
    <row r="148" spans="1:38">
      <c r="A148" s="585" t="s">
        <v>1105</v>
      </c>
      <c r="B148" s="585"/>
      <c r="C148" s="585"/>
      <c r="D148" s="157">
        <v>2</v>
      </c>
      <c r="E148" s="157">
        <v>27</v>
      </c>
      <c r="F148" s="118"/>
      <c r="G148" s="117"/>
      <c r="H148" s="117"/>
      <c r="I148" s="117"/>
      <c r="J148" s="117"/>
      <c r="K148" s="117"/>
      <c r="L148" s="90"/>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row>
    <row r="149" spans="1:38">
      <c r="A149" s="143" t="s">
        <v>1087</v>
      </c>
      <c r="B149" s="143">
        <v>13</v>
      </c>
      <c r="C149" s="143">
        <v>49</v>
      </c>
      <c r="D149" s="157">
        <v>3</v>
      </c>
      <c r="E149" s="157">
        <v>73</v>
      </c>
      <c r="F149" s="118"/>
      <c r="G149" s="117"/>
      <c r="H149" s="117"/>
      <c r="I149" s="117"/>
      <c r="J149" s="117"/>
      <c r="K149" s="117"/>
      <c r="L149" s="90"/>
      <c r="M149" s="90"/>
      <c r="N149" s="90"/>
      <c r="O149" s="90"/>
      <c r="P149" s="90"/>
      <c r="Q149" s="90"/>
      <c r="R149" s="90"/>
      <c r="S149" s="90"/>
      <c r="T149" s="90"/>
      <c r="U149" s="90"/>
      <c r="V149" s="90"/>
      <c r="W149" s="90"/>
      <c r="X149" s="90"/>
      <c r="Y149" s="90"/>
      <c r="Z149" s="90"/>
      <c r="AA149" s="90"/>
      <c r="AB149" s="90"/>
      <c r="AC149" s="90"/>
      <c r="AD149" s="90"/>
      <c r="AE149" s="90"/>
      <c r="AF149" s="90"/>
      <c r="AG149" s="90"/>
      <c r="AH149" s="90"/>
      <c r="AI149" s="90"/>
      <c r="AJ149" s="90"/>
      <c r="AK149" s="90"/>
      <c r="AL149" s="90"/>
    </row>
    <row r="150" spans="1:38">
      <c r="A150" s="143" t="s">
        <v>1082</v>
      </c>
      <c r="B150" s="143">
        <v>16</v>
      </c>
      <c r="C150" s="143">
        <v>37</v>
      </c>
      <c r="D150" s="157">
        <v>10</v>
      </c>
      <c r="E150" s="157">
        <v>44</v>
      </c>
      <c r="F150" s="118"/>
      <c r="G150" s="117"/>
      <c r="H150" s="117"/>
      <c r="I150" s="117"/>
      <c r="J150" s="117"/>
      <c r="K150" s="117"/>
      <c r="L150" s="90"/>
      <c r="M150" s="90"/>
      <c r="N150" s="90"/>
      <c r="O150" s="90"/>
      <c r="P150" s="90"/>
      <c r="Q150" s="90"/>
      <c r="R150" s="90"/>
      <c r="S150" s="90"/>
      <c r="T150" s="90"/>
      <c r="U150" s="90"/>
      <c r="V150" s="90"/>
      <c r="W150" s="90"/>
      <c r="X150" s="90"/>
      <c r="Y150" s="90"/>
      <c r="Z150" s="90"/>
      <c r="AA150" s="90"/>
      <c r="AB150" s="90"/>
      <c r="AC150" s="90"/>
      <c r="AD150" s="90"/>
      <c r="AE150" s="90"/>
      <c r="AF150" s="90"/>
      <c r="AG150" s="90"/>
      <c r="AH150" s="90"/>
      <c r="AI150" s="90"/>
      <c r="AJ150" s="90"/>
      <c r="AK150" s="90"/>
      <c r="AL150" s="90"/>
    </row>
    <row r="151" spans="1:38">
      <c r="A151" s="143" t="s">
        <v>1106</v>
      </c>
      <c r="B151" s="143">
        <v>25</v>
      </c>
      <c r="C151" s="143">
        <v>31</v>
      </c>
      <c r="D151" s="157">
        <v>30</v>
      </c>
      <c r="E151" s="157">
        <v>31</v>
      </c>
      <c r="F151" s="118"/>
      <c r="G151" s="117"/>
      <c r="H151" s="117"/>
      <c r="I151" s="117"/>
      <c r="J151" s="117"/>
      <c r="K151" s="117"/>
      <c r="L151" s="90"/>
      <c r="M151" s="90"/>
      <c r="N151" s="90"/>
      <c r="O151" s="90"/>
      <c r="P151" s="90"/>
      <c r="Q151" s="90"/>
      <c r="R151" s="90"/>
      <c r="S151" s="90"/>
      <c r="T151" s="90"/>
      <c r="U151" s="90"/>
      <c r="V151" s="90"/>
      <c r="W151" s="90"/>
      <c r="X151" s="90"/>
      <c r="Y151" s="90"/>
      <c r="Z151" s="90"/>
      <c r="AA151" s="90"/>
      <c r="AB151" s="90"/>
      <c r="AC151" s="90"/>
      <c r="AD151" s="90"/>
      <c r="AE151" s="90"/>
      <c r="AF151" s="90"/>
      <c r="AG151" s="90"/>
      <c r="AH151" s="90"/>
      <c r="AI151" s="90"/>
      <c r="AJ151" s="90"/>
      <c r="AK151" s="90"/>
      <c r="AL151" s="90"/>
    </row>
    <row r="152" spans="1:38">
      <c r="A152" s="144" t="s">
        <v>1110</v>
      </c>
      <c r="B152" s="144">
        <v>81</v>
      </c>
      <c r="C152" s="144">
        <v>158</v>
      </c>
      <c r="D152" s="811">
        <v>76</v>
      </c>
      <c r="E152" s="811">
        <v>193</v>
      </c>
      <c r="F152" s="118"/>
      <c r="G152" s="117"/>
      <c r="H152" s="117"/>
      <c r="I152" s="117"/>
      <c r="J152" s="117"/>
      <c r="K152" s="117"/>
      <c r="L152" s="90"/>
      <c r="M152" s="90"/>
      <c r="N152" s="90"/>
      <c r="O152" s="90"/>
      <c r="P152" s="90"/>
      <c r="Q152" s="90"/>
      <c r="R152" s="90"/>
      <c r="S152" s="90"/>
      <c r="T152" s="90"/>
      <c r="U152" s="90"/>
      <c r="V152" s="90"/>
      <c r="W152" s="90"/>
      <c r="X152" s="90"/>
      <c r="Y152" s="90"/>
      <c r="Z152" s="90"/>
      <c r="AA152" s="90"/>
      <c r="AB152" s="90"/>
      <c r="AC152" s="90"/>
      <c r="AD152" s="90"/>
      <c r="AE152" s="90"/>
      <c r="AF152" s="90"/>
      <c r="AG152" s="90"/>
      <c r="AH152" s="90"/>
      <c r="AI152" s="90"/>
      <c r="AJ152" s="90"/>
      <c r="AK152" s="90"/>
      <c r="AL152" s="90"/>
    </row>
    <row r="153" spans="1:38">
      <c r="A153" s="144" t="s">
        <v>1111</v>
      </c>
      <c r="B153" s="144"/>
      <c r="C153" s="144"/>
      <c r="D153" s="811">
        <v>78</v>
      </c>
      <c r="E153" s="811">
        <v>220</v>
      </c>
      <c r="F153" s="118"/>
      <c r="G153" s="117"/>
      <c r="H153" s="117"/>
      <c r="I153" s="117"/>
      <c r="J153" s="117"/>
      <c r="K153" s="117"/>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row>
    <row r="154" spans="1:38">
      <c r="A154" s="882"/>
      <c r="B154" s="882"/>
      <c r="C154" s="882"/>
      <c r="D154" s="882"/>
      <c r="E154" s="118"/>
      <c r="F154" s="117"/>
      <c r="G154" s="117"/>
      <c r="H154" s="117"/>
      <c r="I154" s="117"/>
      <c r="J154" s="117"/>
      <c r="K154" s="117"/>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row>
    <row r="155" spans="1:38" ht="6" customHeight="1">
      <c r="A155" s="882"/>
      <c r="B155" s="882"/>
      <c r="C155" s="882"/>
      <c r="D155" s="882"/>
      <c r="E155" s="118"/>
      <c r="F155" s="117"/>
      <c r="G155" s="117"/>
      <c r="H155" s="117"/>
      <c r="I155" s="117"/>
      <c r="J155" s="117"/>
      <c r="K155" s="117"/>
      <c r="L155" s="90"/>
      <c r="M155" s="90"/>
      <c r="N155" s="90"/>
      <c r="O155" s="90"/>
      <c r="P155" s="90"/>
      <c r="Q155" s="90"/>
      <c r="R155" s="90"/>
      <c r="S155" s="90"/>
      <c r="T155" s="90"/>
      <c r="U155" s="90"/>
      <c r="V155" s="90"/>
      <c r="W155" s="90"/>
      <c r="X155" s="90"/>
      <c r="Y155" s="90"/>
      <c r="Z155" s="90"/>
      <c r="AA155" s="90"/>
      <c r="AB155" s="90"/>
      <c r="AC155" s="90"/>
      <c r="AD155" s="90"/>
      <c r="AE155" s="90"/>
      <c r="AF155" s="90"/>
      <c r="AG155" s="90"/>
      <c r="AH155" s="90"/>
      <c r="AI155" s="90"/>
      <c r="AJ155" s="90"/>
      <c r="AK155" s="90"/>
      <c r="AL155" s="90"/>
    </row>
    <row r="156" spans="1:38" hidden="1">
      <c r="A156" s="1042" t="s">
        <v>1141</v>
      </c>
      <c r="B156" s="1042"/>
      <c r="C156" s="1042"/>
      <c r="D156" s="1042"/>
      <c r="E156" s="117"/>
      <c r="F156" s="117"/>
      <c r="G156" s="117"/>
      <c r="H156" s="117"/>
      <c r="I156" s="117"/>
      <c r="J156" s="117"/>
      <c r="K156" s="117"/>
      <c r="L156" s="90"/>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row>
    <row r="157" spans="1:38" hidden="1">
      <c r="A157" s="916"/>
      <c r="B157" s="916"/>
      <c r="C157" s="916">
        <v>2023</v>
      </c>
      <c r="D157" s="139">
        <v>2024</v>
      </c>
      <c r="E157" s="117"/>
      <c r="F157" s="117"/>
      <c r="G157" s="117"/>
      <c r="H157" s="117"/>
      <c r="I157" s="117"/>
      <c r="J157" s="117"/>
      <c r="K157" s="117"/>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row>
    <row r="158" spans="1:38" ht="17.100000000000001" hidden="1" customHeight="1">
      <c r="A158" s="132" t="s">
        <v>1142</v>
      </c>
      <c r="B158" s="132"/>
      <c r="C158" s="132"/>
      <c r="D158" s="140"/>
      <c r="E158" s="117"/>
      <c r="F158" s="117"/>
      <c r="G158" s="117"/>
      <c r="H158" s="117"/>
      <c r="I158" s="117"/>
      <c r="J158" s="117"/>
      <c r="K158" s="117"/>
      <c r="L158" s="90"/>
      <c r="M158" s="90"/>
      <c r="N158" s="90"/>
      <c r="O158" s="90"/>
      <c r="P158" s="90"/>
      <c r="Q158" s="90"/>
      <c r="R158" s="90"/>
      <c r="S158" s="90"/>
      <c r="T158" s="90"/>
      <c r="U158" s="90"/>
      <c r="V158" s="90"/>
      <c r="W158" s="90"/>
      <c r="X158" s="90"/>
      <c r="Y158" s="90"/>
      <c r="Z158" s="90"/>
      <c r="AA158" s="90"/>
      <c r="AB158" s="90"/>
      <c r="AC158" s="90"/>
      <c r="AD158" s="90"/>
      <c r="AE158" s="90"/>
      <c r="AF158" s="90"/>
      <c r="AG158" s="90"/>
      <c r="AH158" s="90"/>
      <c r="AI158" s="90"/>
      <c r="AJ158" s="90"/>
      <c r="AK158" s="90"/>
      <c r="AL158" s="90"/>
    </row>
    <row r="159" spans="1:38" hidden="1">
      <c r="A159" s="1047" t="s">
        <v>1143</v>
      </c>
      <c r="B159" s="165" t="s">
        <v>1103</v>
      </c>
      <c r="C159" s="653">
        <v>125.42</v>
      </c>
      <c r="D159" s="823">
        <v>131</v>
      </c>
      <c r="E159" s="117"/>
      <c r="F159" s="117"/>
      <c r="G159" s="117"/>
      <c r="H159" s="117"/>
      <c r="I159" s="117"/>
      <c r="J159" s="117"/>
      <c r="K159" s="117"/>
      <c r="L159" s="90"/>
      <c r="M159" s="90"/>
      <c r="N159" s="90"/>
      <c r="O159" s="90"/>
      <c r="P159" s="90"/>
      <c r="Q159" s="90"/>
      <c r="R159" s="90"/>
      <c r="S159" s="90"/>
      <c r="T159" s="90"/>
      <c r="U159" s="90"/>
      <c r="V159" s="90"/>
      <c r="W159" s="90"/>
      <c r="X159" s="90"/>
      <c r="Y159" s="90"/>
      <c r="Z159" s="90"/>
      <c r="AA159" s="90"/>
      <c r="AB159" s="90"/>
      <c r="AC159" s="90"/>
      <c r="AD159" s="90"/>
      <c r="AE159" s="90"/>
      <c r="AF159" s="90"/>
      <c r="AG159" s="90"/>
      <c r="AH159" s="90"/>
      <c r="AI159" s="90"/>
      <c r="AJ159" s="90"/>
      <c r="AK159" s="90"/>
      <c r="AL159" s="90"/>
    </row>
    <row r="160" spans="1:38" hidden="1">
      <c r="A160" s="1048"/>
      <c r="B160" s="135" t="s">
        <v>1087</v>
      </c>
      <c r="C160" s="654" t="s">
        <v>1144</v>
      </c>
      <c r="D160" s="166">
        <v>4481.5</v>
      </c>
      <c r="E160" s="117"/>
      <c r="F160" s="117"/>
      <c r="G160" s="117"/>
      <c r="H160" s="117"/>
      <c r="I160" s="117"/>
      <c r="J160" s="117"/>
      <c r="K160" s="117"/>
      <c r="L160" s="90"/>
      <c r="M160" s="90"/>
      <c r="N160" s="90"/>
      <c r="O160" s="90"/>
      <c r="P160" s="90"/>
      <c r="Q160" s="90"/>
      <c r="R160" s="90"/>
      <c r="S160" s="90"/>
      <c r="T160" s="90"/>
      <c r="U160" s="90"/>
      <c r="V160" s="90"/>
      <c r="W160" s="90"/>
      <c r="X160" s="90"/>
      <c r="Y160" s="90"/>
      <c r="Z160" s="90"/>
      <c r="AA160" s="90"/>
      <c r="AB160" s="90"/>
      <c r="AC160" s="90"/>
      <c r="AD160" s="90"/>
      <c r="AE160" s="90"/>
      <c r="AF160" s="90"/>
      <c r="AG160" s="90"/>
      <c r="AH160" s="90"/>
      <c r="AI160" s="90"/>
      <c r="AJ160" s="90"/>
      <c r="AK160" s="90"/>
      <c r="AL160" s="90"/>
    </row>
    <row r="161" spans="1:38" hidden="1">
      <c r="A161" s="1048"/>
      <c r="B161" s="135" t="s">
        <v>1082</v>
      </c>
      <c r="C161" s="654" t="s">
        <v>1145</v>
      </c>
      <c r="D161" s="166">
        <v>1136.3</v>
      </c>
      <c r="E161" s="117"/>
      <c r="F161" s="117"/>
      <c r="G161" s="117"/>
      <c r="H161" s="117"/>
      <c r="I161" s="117"/>
      <c r="J161" s="117"/>
      <c r="K161" s="117"/>
      <c r="L161" s="90"/>
      <c r="M161" s="90"/>
      <c r="N161" s="90"/>
      <c r="O161" s="90"/>
      <c r="P161" s="90"/>
      <c r="Q161" s="90"/>
      <c r="R161" s="90"/>
      <c r="S161" s="90"/>
      <c r="T161" s="90"/>
      <c r="U161" s="90"/>
      <c r="V161" s="90"/>
      <c r="W161" s="90"/>
      <c r="X161" s="90"/>
      <c r="Y161" s="90"/>
      <c r="Z161" s="90"/>
      <c r="AA161" s="90"/>
      <c r="AB161" s="90"/>
      <c r="AC161" s="90"/>
      <c r="AD161" s="90"/>
      <c r="AE161" s="90"/>
      <c r="AF161" s="90"/>
      <c r="AG161" s="90"/>
      <c r="AH161" s="90"/>
      <c r="AI161" s="90"/>
      <c r="AJ161" s="90"/>
      <c r="AK161" s="90"/>
      <c r="AL161" s="90"/>
    </row>
    <row r="162" spans="1:38" hidden="1">
      <c r="A162" s="1048"/>
      <c r="B162" s="135" t="s">
        <v>1106</v>
      </c>
      <c r="C162" s="655">
        <v>99</v>
      </c>
      <c r="D162" s="824">
        <v>104.72</v>
      </c>
      <c r="E162" s="117"/>
      <c r="F162" s="651"/>
      <c r="G162" s="117"/>
      <c r="H162" s="117"/>
      <c r="I162" s="117"/>
      <c r="J162" s="117"/>
      <c r="K162" s="117"/>
      <c r="L162" s="90"/>
      <c r="M162" s="90"/>
      <c r="N162" s="90"/>
      <c r="O162" s="90"/>
      <c r="P162" s="90"/>
      <c r="Q162" s="90"/>
      <c r="R162" s="90"/>
      <c r="S162" s="90"/>
      <c r="T162" s="90"/>
      <c r="U162" s="90"/>
      <c r="V162" s="90"/>
      <c r="W162" s="90"/>
      <c r="X162" s="90"/>
      <c r="Y162" s="90"/>
      <c r="Z162" s="90"/>
      <c r="AA162" s="90"/>
      <c r="AB162" s="90"/>
      <c r="AC162" s="90"/>
      <c r="AD162" s="90"/>
      <c r="AE162" s="90"/>
      <c r="AF162" s="90"/>
      <c r="AG162" s="90"/>
      <c r="AH162" s="90"/>
      <c r="AI162" s="90"/>
      <c r="AJ162" s="90"/>
      <c r="AK162" s="90"/>
      <c r="AL162" s="90"/>
    </row>
    <row r="163" spans="1:38" hidden="1">
      <c r="A163" s="1048"/>
      <c r="B163" s="919" t="s">
        <v>1146</v>
      </c>
      <c r="C163" s="656">
        <v>5617.32</v>
      </c>
      <c r="D163" s="825">
        <v>8853.52</v>
      </c>
      <c r="E163" s="117"/>
      <c r="F163" s="117"/>
      <c r="G163" s="117"/>
      <c r="H163" s="117"/>
      <c r="I163" s="117"/>
      <c r="J163" s="117"/>
      <c r="K163" s="117"/>
      <c r="L163" s="90"/>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row>
    <row r="164" spans="1:38" hidden="1">
      <c r="A164" s="1048" t="s">
        <v>1147</v>
      </c>
      <c r="B164" s="135" t="s">
        <v>1103</v>
      </c>
      <c r="C164" s="655">
        <v>0.13</v>
      </c>
      <c r="D164" s="824">
        <v>0.13</v>
      </c>
      <c r="E164" s="117"/>
      <c r="F164" s="117"/>
      <c r="G164" s="117"/>
      <c r="H164" s="117"/>
      <c r="I164" s="117"/>
      <c r="J164" s="117"/>
      <c r="K164" s="117"/>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row>
    <row r="165" spans="1:38" hidden="1">
      <c r="A165" s="1048"/>
      <c r="B165" s="135" t="s">
        <v>1087</v>
      </c>
      <c r="C165" s="655" t="s">
        <v>1148</v>
      </c>
      <c r="D165" s="824">
        <v>20</v>
      </c>
      <c r="E165" s="117"/>
      <c r="F165" s="117"/>
      <c r="G165" s="117"/>
      <c r="H165" s="117"/>
      <c r="I165" s="117"/>
      <c r="J165" s="117"/>
      <c r="K165" s="117"/>
      <c r="L165" s="90"/>
      <c r="M165" s="90"/>
      <c r="N165" s="90"/>
      <c r="O165" s="90"/>
      <c r="P165" s="90"/>
      <c r="Q165" s="90"/>
      <c r="R165" s="90"/>
      <c r="S165" s="90"/>
      <c r="T165" s="90"/>
      <c r="U165" s="90"/>
      <c r="V165" s="90"/>
      <c r="W165" s="90"/>
      <c r="X165" s="90"/>
      <c r="Y165" s="90"/>
      <c r="Z165" s="90"/>
      <c r="AA165" s="90"/>
      <c r="AB165" s="90"/>
      <c r="AC165" s="90"/>
      <c r="AD165" s="90"/>
      <c r="AE165" s="90"/>
      <c r="AF165" s="90"/>
      <c r="AG165" s="90"/>
      <c r="AH165" s="90"/>
      <c r="AI165" s="90"/>
      <c r="AJ165" s="90"/>
      <c r="AK165" s="90"/>
      <c r="AL165" s="90"/>
    </row>
    <row r="166" spans="1:38" hidden="1">
      <c r="A166" s="1048"/>
      <c r="B166" s="135" t="s">
        <v>1082</v>
      </c>
      <c r="C166" s="655" t="s">
        <v>1149</v>
      </c>
      <c r="D166" s="824">
        <v>158</v>
      </c>
      <c r="E166" s="117"/>
      <c r="F166" s="117"/>
      <c r="G166" s="117"/>
      <c r="H166" s="117"/>
      <c r="I166" s="117"/>
      <c r="J166" s="117"/>
      <c r="K166" s="117"/>
      <c r="L166" s="90"/>
      <c r="M166" s="90"/>
      <c r="N166" s="90"/>
      <c r="O166" s="90"/>
      <c r="P166" s="90"/>
      <c r="Q166" s="90"/>
      <c r="R166" s="90"/>
      <c r="S166" s="90"/>
      <c r="T166" s="90"/>
      <c r="U166" s="90"/>
      <c r="V166" s="90"/>
      <c r="W166" s="90"/>
      <c r="X166" s="90"/>
      <c r="Y166" s="90"/>
      <c r="Z166" s="90"/>
      <c r="AA166" s="90"/>
      <c r="AB166" s="90"/>
      <c r="AC166" s="90"/>
      <c r="AD166" s="90"/>
      <c r="AE166" s="90"/>
      <c r="AF166" s="90"/>
      <c r="AG166" s="90"/>
      <c r="AH166" s="90"/>
      <c r="AI166" s="90"/>
      <c r="AJ166" s="90"/>
      <c r="AK166" s="90"/>
      <c r="AL166" s="90"/>
    </row>
    <row r="167" spans="1:38" hidden="1">
      <c r="A167" s="1048"/>
      <c r="B167" s="135" t="s">
        <v>1106</v>
      </c>
      <c r="C167" s="655">
        <v>7.0000000000000007E-2</v>
      </c>
      <c r="D167" s="824">
        <v>0.08</v>
      </c>
      <c r="E167" s="117"/>
      <c r="F167" s="117"/>
      <c r="G167" s="117"/>
      <c r="H167" s="117"/>
      <c r="I167" s="117"/>
      <c r="J167" s="117"/>
      <c r="K167" s="117"/>
      <c r="L167" s="90"/>
      <c r="M167" s="90"/>
      <c r="N167" s="90"/>
      <c r="O167" s="90"/>
      <c r="P167" s="90"/>
      <c r="Q167" s="90"/>
      <c r="R167" s="90"/>
      <c r="S167" s="90"/>
      <c r="T167" s="90"/>
      <c r="U167" s="90"/>
      <c r="V167" s="90"/>
      <c r="W167" s="90"/>
      <c r="X167" s="90"/>
      <c r="Y167" s="90"/>
      <c r="Z167" s="90"/>
      <c r="AA167" s="90"/>
      <c r="AB167" s="90"/>
      <c r="AC167" s="90"/>
      <c r="AD167" s="90"/>
      <c r="AE167" s="90"/>
      <c r="AF167" s="90"/>
      <c r="AG167" s="90"/>
      <c r="AH167" s="90"/>
      <c r="AI167" s="90"/>
      <c r="AJ167" s="90"/>
      <c r="AK167" s="90"/>
      <c r="AL167" s="90"/>
    </row>
    <row r="168" spans="1:38" hidden="1">
      <c r="A168" s="1048"/>
      <c r="B168" s="919" t="s">
        <v>1146</v>
      </c>
      <c r="C168" s="657">
        <v>155.6</v>
      </c>
      <c r="D168" s="151">
        <v>178.21</v>
      </c>
      <c r="E168" s="117"/>
      <c r="F168" s="117"/>
      <c r="G168" s="117"/>
      <c r="H168" s="117"/>
      <c r="I168" s="117"/>
      <c r="J168" s="117"/>
      <c r="K168" s="117"/>
      <c r="L168" s="90"/>
      <c r="M168" s="90"/>
      <c r="N168" s="90"/>
      <c r="O168" s="90"/>
      <c r="P168" s="90"/>
      <c r="Q168" s="90"/>
      <c r="R168" s="90"/>
      <c r="S168" s="90"/>
      <c r="T168" s="90"/>
      <c r="U168" s="90"/>
      <c r="V168" s="90"/>
      <c r="W168" s="90"/>
      <c r="X168" s="90"/>
      <c r="Y168" s="90"/>
      <c r="Z168" s="90"/>
      <c r="AA168" s="90"/>
      <c r="AB168" s="90"/>
      <c r="AC168" s="90"/>
      <c r="AD168" s="90"/>
      <c r="AE168" s="90"/>
      <c r="AF168" s="90"/>
      <c r="AG168" s="90"/>
      <c r="AH168" s="90"/>
      <c r="AI168" s="90"/>
      <c r="AJ168" s="90"/>
      <c r="AK168" s="90"/>
      <c r="AL168" s="90"/>
    </row>
    <row r="169" spans="1:38" hidden="1">
      <c r="A169" s="1048" t="s">
        <v>1150</v>
      </c>
      <c r="B169" s="135" t="s">
        <v>1103</v>
      </c>
      <c r="C169" s="655">
        <v>390.42</v>
      </c>
      <c r="D169" s="824">
        <v>403</v>
      </c>
      <c r="E169" s="117"/>
      <c r="F169" s="117"/>
      <c r="G169" s="117"/>
      <c r="H169" s="117"/>
      <c r="I169" s="117"/>
      <c r="J169" s="117"/>
      <c r="K169" s="117"/>
      <c r="L169" s="90"/>
      <c r="M169" s="90"/>
      <c r="N169" s="90"/>
      <c r="O169" s="90"/>
      <c r="P169" s="90"/>
      <c r="Q169" s="90"/>
      <c r="R169" s="90"/>
      <c r="S169" s="90"/>
      <c r="T169" s="90"/>
      <c r="U169" s="90"/>
      <c r="V169" s="90"/>
      <c r="W169" s="90"/>
      <c r="X169" s="90"/>
      <c r="Y169" s="90"/>
      <c r="Z169" s="90"/>
      <c r="AA169" s="90"/>
      <c r="AB169" s="90"/>
      <c r="AC169" s="90"/>
      <c r="AD169" s="90"/>
      <c r="AE169" s="90"/>
      <c r="AF169" s="90"/>
      <c r="AG169" s="90"/>
      <c r="AH169" s="90"/>
      <c r="AI169" s="90"/>
      <c r="AJ169" s="90"/>
      <c r="AK169" s="90"/>
      <c r="AL169" s="90"/>
    </row>
    <row r="170" spans="1:38" hidden="1">
      <c r="A170" s="1048"/>
      <c r="B170" s="135" t="s">
        <v>1087</v>
      </c>
      <c r="C170" s="654" t="s">
        <v>1151</v>
      </c>
      <c r="D170" s="166">
        <v>4155.5</v>
      </c>
      <c r="E170" s="117"/>
      <c r="F170" s="117"/>
      <c r="G170" s="117"/>
      <c r="H170" s="117"/>
      <c r="I170" s="117"/>
      <c r="J170" s="117"/>
      <c r="K170" s="117"/>
      <c r="L170" s="90"/>
      <c r="M170" s="90"/>
      <c r="N170" s="90"/>
      <c r="O170" s="90"/>
      <c r="P170" s="90"/>
      <c r="Q170" s="90"/>
      <c r="R170" s="90"/>
      <c r="S170" s="90"/>
      <c r="T170" s="90"/>
      <c r="U170" s="90"/>
      <c r="V170" s="90"/>
      <c r="W170" s="90"/>
      <c r="X170" s="90"/>
      <c r="Y170" s="90"/>
      <c r="Z170" s="90"/>
      <c r="AA170" s="90"/>
      <c r="AB170" s="90"/>
      <c r="AC170" s="90"/>
      <c r="AD170" s="90"/>
      <c r="AE170" s="90"/>
      <c r="AF170" s="90"/>
      <c r="AG170" s="90"/>
      <c r="AH170" s="90"/>
      <c r="AI170" s="90"/>
      <c r="AJ170" s="90"/>
      <c r="AK170" s="90"/>
      <c r="AL170" s="90"/>
    </row>
    <row r="171" spans="1:38" hidden="1">
      <c r="A171" s="1048"/>
      <c r="B171" s="135" t="s">
        <v>1082</v>
      </c>
      <c r="C171" s="654" t="s">
        <v>1152</v>
      </c>
      <c r="D171" s="166">
        <v>6811.4</v>
      </c>
      <c r="E171" s="117"/>
      <c r="F171" s="117"/>
      <c r="G171" s="117"/>
      <c r="H171" s="117"/>
      <c r="I171" s="117"/>
      <c r="J171" s="117"/>
      <c r="K171" s="117"/>
      <c r="L171" s="90"/>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row>
    <row r="172" spans="1:38" hidden="1">
      <c r="A172" s="1048"/>
      <c r="B172" s="135" t="s">
        <v>1106</v>
      </c>
      <c r="C172" s="655">
        <v>360</v>
      </c>
      <c r="D172" s="824">
        <v>347.48</v>
      </c>
      <c r="E172" s="117"/>
      <c r="F172" s="117"/>
      <c r="G172" s="117"/>
      <c r="H172" s="117"/>
      <c r="I172" s="117"/>
      <c r="J172" s="117"/>
      <c r="K172" s="117"/>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row>
    <row r="173" spans="1:38" hidden="1">
      <c r="A173" s="1048"/>
      <c r="B173" s="919" t="s">
        <v>1146</v>
      </c>
      <c r="C173" s="656">
        <v>9889.7199999999993</v>
      </c>
      <c r="D173" s="825">
        <v>11717.38</v>
      </c>
      <c r="E173" s="117"/>
      <c r="F173" s="117"/>
      <c r="G173" s="117"/>
      <c r="H173" s="117"/>
      <c r="I173" s="117"/>
      <c r="J173" s="117"/>
      <c r="K173" s="117"/>
      <c r="L173" s="90"/>
      <c r="M173" s="90"/>
      <c r="N173" s="90"/>
      <c r="O173" s="90"/>
      <c r="P173" s="90"/>
      <c r="Q173" s="90"/>
      <c r="R173" s="90"/>
      <c r="S173" s="90"/>
      <c r="T173" s="90"/>
      <c r="U173" s="90"/>
      <c r="V173" s="90"/>
      <c r="W173" s="90"/>
      <c r="X173" s="90"/>
      <c r="Y173" s="90"/>
      <c r="Z173" s="90"/>
      <c r="AA173" s="90"/>
      <c r="AB173" s="90"/>
      <c r="AC173" s="90"/>
      <c r="AD173" s="90"/>
      <c r="AE173" s="90"/>
      <c r="AF173" s="90"/>
      <c r="AG173" s="90"/>
      <c r="AH173" s="90"/>
      <c r="AI173" s="90"/>
      <c r="AJ173" s="90"/>
      <c r="AK173" s="90"/>
      <c r="AL173" s="90"/>
    </row>
    <row r="174" spans="1:38" hidden="1">
      <c r="A174" s="1048" t="s">
        <v>1153</v>
      </c>
      <c r="B174" s="135" t="s">
        <v>1103</v>
      </c>
      <c r="C174" s="655">
        <v>16.39</v>
      </c>
      <c r="D174" s="824">
        <v>17.100000000000001</v>
      </c>
      <c r="E174" s="117"/>
      <c r="F174" s="117"/>
      <c r="G174" s="117"/>
      <c r="H174" s="117"/>
      <c r="I174" s="117"/>
      <c r="J174" s="117"/>
      <c r="K174" s="117"/>
      <c r="L174" s="90"/>
      <c r="M174" s="90"/>
      <c r="N174" s="90"/>
      <c r="O174" s="90"/>
      <c r="P174" s="90"/>
      <c r="Q174" s="90"/>
      <c r="R174" s="90"/>
      <c r="S174" s="90"/>
      <c r="T174" s="90"/>
      <c r="U174" s="90"/>
      <c r="V174" s="90"/>
      <c r="W174" s="90"/>
      <c r="X174" s="90"/>
      <c r="Y174" s="90"/>
      <c r="Z174" s="90"/>
      <c r="AA174" s="90"/>
      <c r="AB174" s="90"/>
      <c r="AC174" s="90"/>
      <c r="AD174" s="90"/>
      <c r="AE174" s="90"/>
      <c r="AF174" s="90"/>
      <c r="AG174" s="90"/>
      <c r="AH174" s="90"/>
      <c r="AI174" s="90"/>
      <c r="AJ174" s="90"/>
      <c r="AK174" s="90"/>
      <c r="AL174" s="90"/>
    </row>
    <row r="175" spans="1:38" hidden="1">
      <c r="A175" s="1048"/>
      <c r="B175" s="135" t="s">
        <v>1087</v>
      </c>
      <c r="C175" s="654" t="s">
        <v>1154</v>
      </c>
      <c r="D175" s="166">
        <v>207</v>
      </c>
      <c r="E175" s="117"/>
      <c r="F175" s="117"/>
      <c r="G175" s="117"/>
      <c r="H175" s="117"/>
      <c r="I175" s="117"/>
      <c r="J175" s="117"/>
      <c r="K175" s="117"/>
      <c r="L175" s="90"/>
      <c r="M175" s="90"/>
      <c r="N175" s="90"/>
      <c r="O175" s="90"/>
      <c r="P175" s="90"/>
      <c r="Q175" s="90"/>
      <c r="R175" s="90"/>
      <c r="S175" s="90"/>
      <c r="T175" s="90"/>
      <c r="U175" s="90"/>
      <c r="V175" s="1043"/>
      <c r="W175" s="1043"/>
      <c r="X175" s="1043"/>
      <c r="Y175" s="1043"/>
      <c r="Z175" s="1043"/>
      <c r="AA175" s="1043"/>
      <c r="AB175" s="1043"/>
      <c r="AC175" s="1043"/>
      <c r="AD175" s="1043"/>
      <c r="AE175" s="1043"/>
      <c r="AF175" s="1043"/>
      <c r="AG175" s="1043"/>
      <c r="AH175" s="1043"/>
      <c r="AI175" s="1043"/>
      <c r="AJ175" s="1043"/>
      <c r="AK175" s="1043"/>
      <c r="AL175" s="1043"/>
    </row>
    <row r="176" spans="1:38" hidden="1">
      <c r="A176" s="1048"/>
      <c r="B176" s="135" t="s">
        <v>1082</v>
      </c>
      <c r="C176" s="655" t="s">
        <v>1155</v>
      </c>
      <c r="D176" s="824">
        <v>21.8</v>
      </c>
      <c r="E176" s="117"/>
      <c r="F176" s="117"/>
      <c r="G176" s="117"/>
      <c r="H176" s="117"/>
      <c r="I176" s="117"/>
      <c r="J176" s="117"/>
      <c r="K176" s="117"/>
      <c r="L176" s="90"/>
      <c r="M176" s="90"/>
      <c r="N176" s="90"/>
      <c r="O176" s="90"/>
      <c r="P176" s="90"/>
      <c r="Q176" s="90"/>
      <c r="R176" s="90"/>
      <c r="S176" s="90"/>
      <c r="T176" s="90"/>
      <c r="U176" s="90"/>
      <c r="V176" s="1043"/>
      <c r="W176" s="1043"/>
      <c r="X176" s="1043"/>
      <c r="Y176" s="1043"/>
      <c r="Z176" s="1043"/>
      <c r="AA176" s="1043"/>
      <c r="AB176" s="1043"/>
      <c r="AC176" s="1043"/>
      <c r="AD176" s="1043"/>
      <c r="AE176" s="1043"/>
      <c r="AF176" s="1043"/>
      <c r="AG176" s="1043"/>
      <c r="AH176" s="1043"/>
      <c r="AI176" s="1043"/>
      <c r="AJ176" s="1043"/>
      <c r="AK176" s="1043"/>
      <c r="AL176" s="1043"/>
    </row>
    <row r="177" spans="1:38" hidden="1">
      <c r="A177" s="1048"/>
      <c r="B177" s="135" t="s">
        <v>1106</v>
      </c>
      <c r="C177" s="655">
        <v>7</v>
      </c>
      <c r="D177" s="824">
        <v>7.36</v>
      </c>
      <c r="E177" s="117"/>
      <c r="F177" s="117"/>
      <c r="G177" s="117"/>
      <c r="H177" s="117"/>
      <c r="I177" s="117"/>
      <c r="J177" s="117"/>
      <c r="K177" s="117"/>
      <c r="L177" s="90"/>
      <c r="M177" s="90"/>
      <c r="N177" s="90"/>
      <c r="O177" s="90"/>
      <c r="P177" s="90"/>
      <c r="Q177" s="90"/>
      <c r="R177" s="90"/>
      <c r="S177" s="90"/>
      <c r="T177" s="90"/>
      <c r="U177" s="90"/>
      <c r="V177" s="1043"/>
      <c r="W177" s="1043"/>
      <c r="X177" s="1043"/>
      <c r="Y177" s="1043"/>
      <c r="Z177" s="1043"/>
      <c r="AA177" s="1043"/>
      <c r="AB177" s="1043"/>
      <c r="AC177" s="1043"/>
      <c r="AD177" s="1043"/>
      <c r="AE177" s="1043"/>
      <c r="AF177" s="1043"/>
      <c r="AG177" s="1043"/>
      <c r="AH177" s="1043"/>
      <c r="AI177" s="1043"/>
      <c r="AJ177" s="1043"/>
      <c r="AK177" s="1043"/>
      <c r="AL177" s="1043"/>
    </row>
    <row r="178" spans="1:38" hidden="1">
      <c r="A178" s="1048"/>
      <c r="B178" s="919" t="s">
        <v>1146</v>
      </c>
      <c r="C178" s="656">
        <v>260.69</v>
      </c>
      <c r="D178" s="825">
        <v>253.26</v>
      </c>
      <c r="E178" s="117"/>
      <c r="F178" s="117"/>
      <c r="G178" s="117"/>
      <c r="H178" s="117"/>
      <c r="I178" s="117"/>
      <c r="J178" s="117"/>
      <c r="K178" s="117"/>
      <c r="L178" s="90"/>
      <c r="M178" s="90"/>
      <c r="N178" s="90"/>
      <c r="O178" s="90"/>
      <c r="P178" s="90"/>
      <c r="Q178" s="90"/>
      <c r="R178" s="90"/>
      <c r="S178" s="90"/>
      <c r="T178" s="90"/>
      <c r="U178" s="90"/>
      <c r="V178" s="1043"/>
      <c r="W178" s="1043"/>
      <c r="X178" s="1043"/>
      <c r="Y178" s="1043"/>
      <c r="Z178" s="1043"/>
      <c r="AA178" s="1043"/>
      <c r="AB178" s="1043"/>
      <c r="AC178" s="1043"/>
      <c r="AD178" s="1043"/>
      <c r="AE178" s="1043"/>
      <c r="AF178" s="1043"/>
      <c r="AG178" s="1043"/>
      <c r="AH178" s="1043"/>
      <c r="AI178" s="1043"/>
      <c r="AJ178" s="1043"/>
      <c r="AK178" s="1043"/>
      <c r="AL178" s="1043"/>
    </row>
    <row r="179" spans="1:38" ht="18" hidden="1" customHeight="1">
      <c r="A179" s="652" t="s">
        <v>1156</v>
      </c>
      <c r="B179" s="84"/>
      <c r="C179" s="84"/>
      <c r="D179" s="84"/>
      <c r="E179" s="117"/>
      <c r="F179" s="117"/>
      <c r="G179" s="117"/>
      <c r="H179" s="117"/>
      <c r="I179" s="117"/>
      <c r="J179" s="117"/>
      <c r="K179" s="117"/>
      <c r="L179" s="90"/>
      <c r="M179" s="90"/>
      <c r="N179" s="90"/>
      <c r="O179" s="90"/>
      <c r="P179" s="90"/>
      <c r="Q179" s="90"/>
      <c r="R179" s="90"/>
      <c r="S179" s="90"/>
      <c r="T179" s="90"/>
      <c r="U179" s="90"/>
      <c r="V179" s="1043"/>
      <c r="W179" s="1043"/>
      <c r="X179" s="1043"/>
      <c r="Y179" s="1043"/>
      <c r="Z179" s="1043"/>
      <c r="AA179" s="1043"/>
      <c r="AB179" s="1043"/>
      <c r="AC179" s="1043"/>
      <c r="AD179" s="1043"/>
      <c r="AE179" s="1043"/>
      <c r="AF179" s="1043"/>
      <c r="AG179" s="1043"/>
      <c r="AH179" s="1043"/>
      <c r="AI179" s="1043"/>
      <c r="AJ179" s="1043"/>
      <c r="AK179" s="1043"/>
      <c r="AL179" s="1043"/>
    </row>
    <row r="180" spans="1:38" hidden="1">
      <c r="A180" s="118"/>
      <c r="B180" s="117"/>
      <c r="C180" s="117"/>
      <c r="D180" s="117"/>
      <c r="E180" s="117"/>
      <c r="F180" s="117"/>
      <c r="G180" s="117"/>
      <c r="H180" s="117"/>
      <c r="I180" s="117"/>
      <c r="J180" s="117"/>
      <c r="K180" s="117"/>
      <c r="L180" s="90"/>
      <c r="M180" s="90"/>
      <c r="N180" s="90"/>
      <c r="O180" s="90"/>
      <c r="P180" s="90"/>
      <c r="Q180" s="90"/>
      <c r="R180" s="90"/>
      <c r="S180" s="90"/>
      <c r="T180" s="90"/>
      <c r="U180" s="90"/>
      <c r="V180" s="1043"/>
      <c r="W180" s="1043"/>
      <c r="X180" s="1043"/>
      <c r="Y180" s="1043"/>
      <c r="Z180" s="1043"/>
      <c r="AA180" s="1043"/>
      <c r="AB180" s="1043"/>
      <c r="AC180" s="1043"/>
      <c r="AD180" s="1043"/>
      <c r="AE180" s="1043"/>
      <c r="AF180" s="1043"/>
      <c r="AG180" s="1043"/>
      <c r="AH180" s="1043"/>
      <c r="AI180" s="1043"/>
      <c r="AJ180" s="1043"/>
      <c r="AK180" s="1043"/>
      <c r="AL180" s="1043"/>
    </row>
    <row r="181" spans="1:38">
      <c r="A181" s="118"/>
      <c r="B181" s="117"/>
      <c r="C181" s="117"/>
      <c r="D181" s="117"/>
      <c r="E181" s="117"/>
      <c r="F181" s="117"/>
      <c r="G181" s="117"/>
      <c r="H181" s="117"/>
      <c r="I181" s="117"/>
      <c r="J181" s="117"/>
      <c r="K181" s="117"/>
      <c r="L181" s="90"/>
      <c r="M181" s="90"/>
      <c r="N181" s="90"/>
      <c r="O181" s="90"/>
      <c r="P181" s="90"/>
      <c r="Q181" s="90"/>
      <c r="R181" s="90"/>
      <c r="S181" s="90"/>
      <c r="T181" s="90"/>
      <c r="U181" s="90"/>
      <c r="V181" s="1043"/>
      <c r="W181" s="1043"/>
      <c r="X181" s="1043"/>
      <c r="Y181" s="1043"/>
      <c r="Z181" s="1043"/>
      <c r="AA181" s="1043"/>
      <c r="AB181" s="1043"/>
      <c r="AC181" s="1043"/>
      <c r="AD181" s="1043"/>
      <c r="AE181" s="1043"/>
      <c r="AF181" s="1043"/>
      <c r="AG181" s="1043"/>
      <c r="AH181" s="1043"/>
      <c r="AI181" s="1043"/>
      <c r="AJ181" s="1043"/>
      <c r="AK181" s="1043"/>
      <c r="AL181" s="1043"/>
    </row>
    <row r="182" spans="1:38">
      <c r="A182" s="118"/>
      <c r="B182" s="117"/>
      <c r="C182" s="117"/>
      <c r="D182" s="117"/>
      <c r="E182" s="117"/>
      <c r="F182" s="117"/>
      <c r="G182" s="117"/>
      <c r="H182" s="117"/>
      <c r="I182" s="117"/>
      <c r="J182" s="117"/>
      <c r="K182" s="117"/>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L182" s="90"/>
    </row>
    <row r="183" spans="1:38">
      <c r="A183" s="118"/>
      <c r="B183" s="117"/>
      <c r="C183" s="117"/>
      <c r="D183" s="117"/>
      <c r="E183" s="117"/>
      <c r="F183" s="117"/>
      <c r="G183" s="117"/>
      <c r="H183" s="117"/>
      <c r="I183" s="117"/>
      <c r="J183" s="117"/>
      <c r="K183" s="117"/>
      <c r="L183" s="90"/>
      <c r="M183" s="90"/>
      <c r="N183" s="90"/>
      <c r="O183" s="90"/>
      <c r="P183" s="90"/>
      <c r="Q183" s="90"/>
      <c r="R183" s="90"/>
      <c r="S183" s="90"/>
      <c r="T183" s="90"/>
      <c r="U183" s="90"/>
      <c r="V183" s="90"/>
      <c r="W183" s="90"/>
      <c r="X183" s="90"/>
      <c r="Y183" s="90"/>
      <c r="Z183" s="90"/>
      <c r="AA183" s="90"/>
      <c r="AB183" s="90"/>
      <c r="AC183" s="90"/>
      <c r="AD183" s="90"/>
      <c r="AE183" s="90"/>
      <c r="AF183" s="90"/>
      <c r="AG183" s="90"/>
      <c r="AH183" s="90"/>
      <c r="AI183" s="90"/>
      <c r="AJ183" s="90"/>
      <c r="AK183" s="90"/>
      <c r="AL183" s="90"/>
    </row>
    <row r="184" spans="1:38">
      <c r="A184" s="118"/>
      <c r="B184" s="117"/>
      <c r="C184" s="117"/>
      <c r="D184" s="117"/>
      <c r="E184" s="117"/>
      <c r="F184" s="117"/>
      <c r="G184" s="117"/>
      <c r="H184" s="117"/>
      <c r="I184" s="117"/>
      <c r="J184" s="117"/>
      <c r="K184" s="117"/>
      <c r="L184" s="90"/>
      <c r="M184" s="90"/>
      <c r="N184" s="90"/>
      <c r="O184" s="90"/>
      <c r="P184" s="90"/>
      <c r="Q184" s="90"/>
      <c r="R184" s="90"/>
      <c r="S184" s="90"/>
      <c r="T184" s="90"/>
      <c r="U184" s="90"/>
      <c r="V184" s="90"/>
      <c r="W184" s="90"/>
      <c r="X184" s="90"/>
      <c r="Y184" s="90"/>
      <c r="Z184" s="90"/>
      <c r="AA184" s="90"/>
      <c r="AB184" s="90"/>
      <c r="AC184" s="90"/>
      <c r="AD184" s="90"/>
      <c r="AE184" s="90"/>
      <c r="AF184" s="90"/>
      <c r="AG184" s="90"/>
      <c r="AH184" s="90"/>
      <c r="AI184" s="90"/>
      <c r="AJ184" s="90"/>
      <c r="AK184" s="90"/>
      <c r="AL184" s="90"/>
    </row>
    <row r="185" spans="1:38">
      <c r="A185" s="118"/>
      <c r="B185" s="117"/>
      <c r="C185" s="117"/>
      <c r="D185" s="117"/>
      <c r="E185" s="117"/>
      <c r="F185" s="117"/>
      <c r="G185" s="117"/>
      <c r="H185" s="117"/>
      <c r="I185" s="117"/>
      <c r="J185" s="117"/>
      <c r="K185" s="117"/>
      <c r="L185" s="90"/>
      <c r="M185" s="90"/>
      <c r="N185" s="90"/>
      <c r="O185" s="90"/>
      <c r="P185" s="90"/>
      <c r="Q185" s="90"/>
      <c r="R185" s="90"/>
      <c r="S185" s="90"/>
      <c r="T185" s="90"/>
      <c r="U185" s="90"/>
      <c r="V185" s="90"/>
      <c r="W185" s="90"/>
      <c r="X185" s="90"/>
      <c r="Y185" s="90"/>
      <c r="Z185" s="90"/>
      <c r="AA185" s="90"/>
      <c r="AB185" s="90"/>
      <c r="AC185" s="90"/>
      <c r="AD185" s="90"/>
      <c r="AE185" s="90"/>
      <c r="AF185" s="90"/>
      <c r="AG185" s="90"/>
      <c r="AH185" s="90"/>
      <c r="AI185" s="90"/>
      <c r="AJ185" s="90"/>
      <c r="AK185" s="90"/>
      <c r="AL185" s="90"/>
    </row>
    <row r="186" spans="1:38">
      <c r="A186" s="90"/>
      <c r="B186" s="90"/>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90"/>
      <c r="AA186" s="90"/>
      <c r="AB186" s="90"/>
      <c r="AC186" s="90"/>
      <c r="AD186" s="90"/>
      <c r="AE186" s="90"/>
      <c r="AF186" s="90"/>
      <c r="AG186" s="90"/>
      <c r="AH186" s="90"/>
      <c r="AI186" s="90"/>
      <c r="AJ186" s="90"/>
      <c r="AK186" s="90"/>
      <c r="AL186" s="90"/>
    </row>
    <row r="187" spans="1:38">
      <c r="A187" s="90"/>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row>
    <row r="188" spans="1:38">
      <c r="A188" s="90"/>
      <c r="B188" s="90"/>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90"/>
      <c r="AJ188" s="90"/>
      <c r="AK188" s="90"/>
      <c r="AL188" s="90"/>
    </row>
  </sheetData>
  <mergeCells count="31">
    <mergeCell ref="V175:AL181"/>
    <mergeCell ref="A110:C110"/>
    <mergeCell ref="A122:C122"/>
    <mergeCell ref="E122:G122"/>
    <mergeCell ref="A133:J133"/>
    <mergeCell ref="A143:E143"/>
    <mergeCell ref="B144:C144"/>
    <mergeCell ref="D144:E144"/>
    <mergeCell ref="A156:D156"/>
    <mergeCell ref="A159:A163"/>
    <mergeCell ref="A164:A168"/>
    <mergeCell ref="A169:A173"/>
    <mergeCell ref="A174:A178"/>
    <mergeCell ref="A98:C98"/>
    <mergeCell ref="A13:F13"/>
    <mergeCell ref="A20:C20"/>
    <mergeCell ref="A32:G32"/>
    <mergeCell ref="A37:C37"/>
    <mergeCell ref="A47:C47"/>
    <mergeCell ref="A59:E59"/>
    <mergeCell ref="B60:C60"/>
    <mergeCell ref="D60:E60"/>
    <mergeCell ref="A71:C71"/>
    <mergeCell ref="A76:C76"/>
    <mergeCell ref="A87:C87"/>
    <mergeCell ref="A2:E2"/>
    <mergeCell ref="AM2:BC6"/>
    <mergeCell ref="A3:E3"/>
    <mergeCell ref="A4:E4"/>
    <mergeCell ref="B5:C5"/>
    <mergeCell ref="D5:E5"/>
  </mergeCells>
  <pageMargins left="0.7" right="0.7" top="0.75" bottom="0.75" header="0.3" footer="0.3"/>
  <pageSetup paperSize="8"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D3ADB-60E4-4F61-ABBC-E1F48E0E3E81}">
  <sheetPr>
    <tabColor rgb="FFFF0000"/>
  </sheetPr>
  <dimension ref="A1:U196"/>
  <sheetViews>
    <sheetView topLeftCell="A174" zoomScaleNormal="100" workbookViewId="0">
      <selection activeCell="J9" sqref="J9"/>
    </sheetView>
  </sheetViews>
  <sheetFormatPr defaultColWidth="8.85546875" defaultRowHeight="15"/>
  <cols>
    <col min="1" max="1" width="32.85546875" style="1" customWidth="1"/>
    <col min="2" max="2" width="19.28515625" style="1" customWidth="1"/>
    <col min="3" max="3" width="17.7109375" style="1" customWidth="1"/>
    <col min="4" max="4" width="14.28515625" style="1" customWidth="1"/>
    <col min="5" max="5" width="19.28515625" style="1" customWidth="1"/>
    <col min="6" max="6" width="20.42578125" style="1" customWidth="1"/>
    <col min="7" max="7" width="19.42578125" style="1" customWidth="1"/>
    <col min="8" max="8" width="15.42578125" style="1" customWidth="1"/>
    <col min="9" max="9" width="14.7109375" style="1" customWidth="1"/>
    <col min="10" max="10" width="14.85546875" style="1" customWidth="1"/>
    <col min="11" max="11" width="11.85546875" style="1" customWidth="1"/>
    <col min="12" max="12" width="12.85546875" style="1" customWidth="1"/>
    <col min="13" max="13" width="14.140625" style="1" customWidth="1"/>
    <col min="14" max="16384" width="8.85546875" style="1"/>
  </cols>
  <sheetData>
    <row r="1" spans="1:21" ht="69.95" customHeight="1">
      <c r="A1" s="114" t="s">
        <v>39</v>
      </c>
      <c r="B1" s="115"/>
      <c r="C1" s="115"/>
      <c r="D1" s="115"/>
      <c r="E1" s="115"/>
      <c r="F1" s="115"/>
      <c r="G1" s="115"/>
      <c r="H1" s="425"/>
      <c r="I1" s="426"/>
      <c r="J1" s="426"/>
      <c r="K1" s="426"/>
      <c r="L1" s="426"/>
      <c r="M1" s="426"/>
      <c r="N1" s="426"/>
    </row>
    <row r="2" spans="1:21" ht="15.75">
      <c r="A2" s="1208" t="s">
        <v>1157</v>
      </c>
      <c r="B2" s="1208"/>
      <c r="C2" s="1208"/>
      <c r="D2" s="1208"/>
      <c r="E2" s="1208"/>
      <c r="F2" s="1208"/>
      <c r="G2" s="1208"/>
      <c r="H2" s="1208"/>
      <c r="I2" s="171"/>
      <c r="J2" s="117"/>
      <c r="K2" s="117"/>
      <c r="L2" s="117"/>
      <c r="M2" s="117"/>
      <c r="N2" s="117"/>
      <c r="O2" s="90"/>
      <c r="P2" s="90"/>
      <c r="Q2" s="90"/>
      <c r="R2" s="90"/>
      <c r="S2" s="90"/>
      <c r="T2" s="90"/>
      <c r="U2" s="90"/>
    </row>
    <row r="3" spans="1:21" ht="39.950000000000003" customHeight="1">
      <c r="A3" s="978" t="s">
        <v>1158</v>
      </c>
      <c r="B3" s="978"/>
      <c r="C3" s="978"/>
      <c r="D3" s="978"/>
      <c r="E3" s="978"/>
      <c r="F3" s="978"/>
      <c r="G3" s="978"/>
      <c r="H3" s="978"/>
      <c r="I3" s="7"/>
      <c r="J3" s="118"/>
      <c r="K3" s="117"/>
      <c r="L3" s="117"/>
      <c r="M3" s="117"/>
      <c r="N3" s="117"/>
      <c r="O3" s="90"/>
      <c r="P3" s="90"/>
      <c r="Q3" s="90"/>
      <c r="R3" s="90"/>
      <c r="S3" s="90"/>
      <c r="T3" s="90"/>
      <c r="U3" s="90"/>
    </row>
    <row r="4" spans="1:21">
      <c r="A4" s="978"/>
      <c r="B4" s="978"/>
      <c r="C4" s="978"/>
      <c r="D4" s="978"/>
      <c r="E4" s="978"/>
      <c r="F4" s="978"/>
      <c r="G4" s="978"/>
      <c r="H4" s="978"/>
      <c r="I4" s="7"/>
      <c r="J4" s="118"/>
      <c r="K4" s="117"/>
      <c r="L4" s="117"/>
      <c r="M4" s="117"/>
      <c r="N4" s="117"/>
      <c r="O4" s="90"/>
      <c r="P4" s="90"/>
      <c r="Q4" s="90"/>
      <c r="R4" s="90"/>
      <c r="S4" s="90"/>
      <c r="T4" s="90"/>
      <c r="U4" s="90"/>
    </row>
    <row r="5" spans="1:21">
      <c r="A5" s="978"/>
      <c r="B5" s="978"/>
      <c r="C5" s="978"/>
      <c r="D5" s="978"/>
      <c r="E5" s="978"/>
      <c r="F5" s="978"/>
      <c r="G5" s="978"/>
      <c r="H5" s="978"/>
      <c r="I5" s="7"/>
      <c r="J5" s="118"/>
      <c r="K5" s="117"/>
      <c r="L5" s="117"/>
      <c r="M5" s="117"/>
      <c r="N5" s="117"/>
      <c r="O5" s="90"/>
      <c r="P5" s="90"/>
      <c r="Q5" s="90"/>
      <c r="R5" s="90"/>
      <c r="S5" s="90"/>
      <c r="T5" s="90"/>
      <c r="U5" s="90"/>
    </row>
    <row r="6" spans="1:21" s="169" customFormat="1" ht="23.1" customHeight="1">
      <c r="A6" s="1039" t="s">
        <v>1159</v>
      </c>
      <c r="B6" s="1039"/>
      <c r="C6" s="1039"/>
      <c r="D6" s="1039"/>
      <c r="E6" s="1039"/>
      <c r="F6" s="1039"/>
      <c r="G6" s="170"/>
      <c r="H6" s="901"/>
      <c r="I6" s="167"/>
      <c r="J6" s="167"/>
      <c r="K6" s="167"/>
      <c r="L6" s="167"/>
      <c r="M6" s="167"/>
      <c r="N6" s="167"/>
      <c r="O6" s="168"/>
      <c r="P6" s="168"/>
      <c r="Q6" s="168"/>
      <c r="R6" s="168"/>
      <c r="S6" s="168"/>
      <c r="T6" s="168"/>
      <c r="U6" s="168"/>
    </row>
    <row r="7" spans="1:21" ht="23.1" customHeight="1">
      <c r="A7" s="909" t="s">
        <v>1160</v>
      </c>
      <c r="B7" s="136" t="s">
        <v>1161</v>
      </c>
      <c r="C7" s="141" t="s">
        <v>1162</v>
      </c>
      <c r="D7" s="136" t="s">
        <v>1163</v>
      </c>
      <c r="E7" s="136" t="s">
        <v>1164</v>
      </c>
      <c r="F7" s="136" t="s">
        <v>1165</v>
      </c>
      <c r="G7" s="138"/>
      <c r="H7" s="883"/>
      <c r="I7" s="117"/>
      <c r="J7" s="117"/>
      <c r="K7" s="117"/>
      <c r="L7" s="117"/>
      <c r="M7" s="117"/>
      <c r="N7" s="117"/>
      <c r="O7" s="90"/>
      <c r="P7" s="90"/>
      <c r="Q7" s="90"/>
      <c r="R7" s="90"/>
      <c r="S7" s="90"/>
      <c r="T7" s="90"/>
      <c r="U7" s="90"/>
    </row>
    <row r="8" spans="1:21">
      <c r="A8" s="137" t="s">
        <v>1103</v>
      </c>
      <c r="B8" s="697">
        <v>499</v>
      </c>
      <c r="C8" s="698">
        <v>379</v>
      </c>
      <c r="D8" s="434">
        <f>+B8/SUM(B8:C8)</f>
        <v>0.56833712984054674</v>
      </c>
      <c r="E8" s="434">
        <f>1-D8</f>
        <v>0.43166287015945326</v>
      </c>
      <c r="F8" s="699">
        <f>+C8+B8</f>
        <v>878</v>
      </c>
      <c r="G8" s="138"/>
      <c r="H8" s="883"/>
      <c r="I8" s="117"/>
      <c r="J8" s="117"/>
      <c r="K8" s="117"/>
      <c r="L8" s="117"/>
      <c r="M8" s="117"/>
      <c r="N8" s="117"/>
      <c r="O8" s="90"/>
      <c r="P8" s="90"/>
      <c r="Q8" s="90"/>
      <c r="R8" s="90"/>
      <c r="S8" s="90"/>
      <c r="T8" s="90"/>
      <c r="U8" s="90"/>
    </row>
    <row r="9" spans="1:21">
      <c r="A9" s="165" t="s">
        <v>1166</v>
      </c>
      <c r="B9" s="698">
        <v>519</v>
      </c>
      <c r="C9" s="698">
        <v>1474</v>
      </c>
      <c r="D9" s="434">
        <v>0.26</v>
      </c>
      <c r="E9" s="434">
        <v>0.74</v>
      </c>
      <c r="F9" s="699">
        <v>1993</v>
      </c>
      <c r="G9" s="138"/>
      <c r="H9" s="883"/>
      <c r="I9" s="117"/>
      <c r="J9" s="117"/>
      <c r="K9" s="117"/>
      <c r="L9" s="117"/>
      <c r="M9" s="117"/>
      <c r="N9" s="117"/>
      <c r="O9" s="90"/>
      <c r="P9" s="90"/>
      <c r="Q9" s="90"/>
      <c r="R9" s="90"/>
      <c r="S9" s="90"/>
      <c r="T9" s="90"/>
      <c r="U9" s="90"/>
    </row>
    <row r="10" spans="1:21">
      <c r="A10" s="135" t="s">
        <v>1087</v>
      </c>
      <c r="B10" s="700">
        <v>887</v>
      </c>
      <c r="C10" s="700">
        <v>4340</v>
      </c>
      <c r="D10" s="434">
        <f t="shared" ref="D10:D15" si="0">+B10/SUM(B10:C10)</f>
        <v>0.16969581021618518</v>
      </c>
      <c r="E10" s="434">
        <f t="shared" ref="E10:E15" si="1">1-D10</f>
        <v>0.83030418978381482</v>
      </c>
      <c r="F10" s="699">
        <f t="shared" ref="F10:F15" si="2">+C10+B10</f>
        <v>5227</v>
      </c>
      <c r="G10" s="138"/>
      <c r="H10" s="883"/>
      <c r="I10" s="117"/>
      <c r="J10" s="117"/>
      <c r="K10" s="117"/>
      <c r="L10" s="117"/>
      <c r="M10" s="117"/>
      <c r="N10" s="117"/>
      <c r="O10" s="90"/>
      <c r="P10" s="90"/>
      <c r="Q10" s="90"/>
      <c r="R10" s="90"/>
      <c r="S10" s="90"/>
      <c r="T10" s="90"/>
      <c r="U10" s="90"/>
    </row>
    <row r="11" spans="1:21">
      <c r="A11" s="135" t="s">
        <v>1082</v>
      </c>
      <c r="B11" s="700">
        <v>2696</v>
      </c>
      <c r="C11" s="700">
        <v>7939</v>
      </c>
      <c r="D11" s="434">
        <f t="shared" si="0"/>
        <v>0.25350258580159851</v>
      </c>
      <c r="E11" s="434">
        <f t="shared" si="1"/>
        <v>0.74649741419840154</v>
      </c>
      <c r="F11" s="699">
        <f t="shared" si="2"/>
        <v>10635</v>
      </c>
      <c r="G11" s="138"/>
      <c r="H11" s="883"/>
      <c r="I11" s="117"/>
      <c r="J11" s="117"/>
      <c r="K11" s="117"/>
      <c r="L11" s="117"/>
      <c r="M11" s="117"/>
      <c r="N11" s="117"/>
      <c r="O11" s="90"/>
      <c r="P11" s="90"/>
      <c r="Q11" s="90"/>
      <c r="R11" s="90"/>
      <c r="S11" s="90"/>
      <c r="T11" s="90"/>
      <c r="U11" s="90"/>
    </row>
    <row r="12" spans="1:21">
      <c r="A12" s="135" t="s">
        <v>1106</v>
      </c>
      <c r="B12" s="700">
        <v>382</v>
      </c>
      <c r="C12" s="700">
        <v>262</v>
      </c>
      <c r="D12" s="434">
        <f t="shared" si="0"/>
        <v>0.59316770186335399</v>
      </c>
      <c r="E12" s="434">
        <f t="shared" si="1"/>
        <v>0.40683229813664601</v>
      </c>
      <c r="F12" s="699">
        <f t="shared" si="2"/>
        <v>644</v>
      </c>
      <c r="G12" s="138"/>
      <c r="H12" s="883"/>
      <c r="I12" s="117"/>
      <c r="J12" s="117"/>
      <c r="K12" s="117"/>
      <c r="L12" s="117"/>
      <c r="M12" s="117"/>
      <c r="N12" s="117"/>
      <c r="O12" s="90"/>
      <c r="P12" s="90"/>
      <c r="Q12" s="90"/>
      <c r="R12" s="90"/>
      <c r="S12" s="90"/>
      <c r="T12" s="90"/>
      <c r="U12" s="90"/>
    </row>
    <row r="13" spans="1:21">
      <c r="A13" s="135" t="s">
        <v>1167</v>
      </c>
      <c r="B13" s="700">
        <v>20</v>
      </c>
      <c r="C13" s="700">
        <v>0</v>
      </c>
      <c r="D13" s="434">
        <f t="shared" si="0"/>
        <v>1</v>
      </c>
      <c r="E13" s="434">
        <f t="shared" si="1"/>
        <v>0</v>
      </c>
      <c r="F13" s="699">
        <f t="shared" si="2"/>
        <v>20</v>
      </c>
      <c r="G13" s="138"/>
      <c r="H13" s="883"/>
      <c r="I13" s="117"/>
      <c r="J13" s="117"/>
      <c r="K13" s="117"/>
      <c r="L13" s="117"/>
      <c r="M13" s="117"/>
      <c r="N13" s="117"/>
      <c r="O13" s="90"/>
      <c r="P13" s="90"/>
      <c r="Q13" s="90"/>
      <c r="R13" s="90"/>
      <c r="S13" s="90"/>
      <c r="T13" s="90"/>
      <c r="U13" s="90"/>
    </row>
    <row r="14" spans="1:21">
      <c r="A14" s="135" t="s">
        <v>1168</v>
      </c>
      <c r="B14" s="700">
        <v>205</v>
      </c>
      <c r="C14" s="700">
        <v>2</v>
      </c>
      <c r="D14" s="434">
        <f t="shared" si="0"/>
        <v>0.99033816425120769</v>
      </c>
      <c r="E14" s="434">
        <f t="shared" si="1"/>
        <v>9.6618357487923134E-3</v>
      </c>
      <c r="F14" s="699">
        <f t="shared" si="2"/>
        <v>207</v>
      </c>
      <c r="G14" s="138"/>
      <c r="H14" s="883"/>
      <c r="I14" s="117"/>
      <c r="J14" s="117"/>
      <c r="K14" s="117"/>
      <c r="L14" s="117"/>
      <c r="M14" s="117"/>
      <c r="N14" s="117"/>
      <c r="O14" s="90"/>
      <c r="P14" s="90"/>
      <c r="Q14" s="90"/>
      <c r="R14" s="90"/>
      <c r="S14" s="90"/>
      <c r="T14" s="90"/>
      <c r="U14" s="90"/>
    </row>
    <row r="15" spans="1:21">
      <c r="A15" s="182" t="s">
        <v>22</v>
      </c>
      <c r="B15" s="701">
        <v>5208</v>
      </c>
      <c r="C15" s="701">
        <v>14396</v>
      </c>
      <c r="D15" s="435">
        <f t="shared" si="0"/>
        <v>0.26566006937359721</v>
      </c>
      <c r="E15" s="435">
        <f t="shared" si="1"/>
        <v>0.73433993062640279</v>
      </c>
      <c r="F15" s="699">
        <f t="shared" si="2"/>
        <v>19604</v>
      </c>
      <c r="G15" s="138"/>
      <c r="H15" s="883"/>
      <c r="I15" s="117"/>
      <c r="J15" s="117"/>
      <c r="K15" s="117"/>
      <c r="L15" s="117"/>
      <c r="M15" s="117"/>
      <c r="N15" s="117"/>
      <c r="O15" s="90"/>
      <c r="P15" s="90"/>
      <c r="Q15" s="90"/>
      <c r="R15" s="90"/>
      <c r="S15" s="90"/>
      <c r="T15" s="90"/>
      <c r="U15" s="90"/>
    </row>
    <row r="16" spans="1:21" ht="37.5" customHeight="1">
      <c r="A16" s="1058" t="s">
        <v>1169</v>
      </c>
      <c r="B16" s="1059"/>
      <c r="C16" s="1059"/>
      <c r="D16" s="1059"/>
      <c r="E16" s="1059"/>
      <c r="F16" s="1060"/>
      <c r="G16" s="122"/>
      <c r="H16" s="883"/>
      <c r="I16" s="117"/>
      <c r="J16" s="117"/>
      <c r="K16" s="117"/>
      <c r="L16" s="117"/>
      <c r="M16" s="117"/>
      <c r="N16" s="117"/>
      <c r="O16" s="90"/>
      <c r="P16" s="90"/>
      <c r="Q16" s="90"/>
      <c r="R16" s="90"/>
      <c r="S16" s="90"/>
      <c r="T16" s="90"/>
      <c r="U16" s="90"/>
    </row>
    <row r="17" spans="1:21" ht="33" customHeight="1">
      <c r="A17" s="1039" t="s">
        <v>1170</v>
      </c>
      <c r="B17" s="1039"/>
      <c r="C17" s="1039"/>
      <c r="D17" s="1039"/>
      <c r="E17" s="1039"/>
      <c r="F17" s="1039"/>
      <c r="G17" s="138"/>
      <c r="H17" s="883"/>
      <c r="I17" s="117"/>
      <c r="J17" s="117"/>
      <c r="K17" s="117"/>
      <c r="L17" s="117"/>
      <c r="M17" s="117"/>
      <c r="N17" s="117"/>
      <c r="O17" s="90"/>
      <c r="P17" s="90"/>
      <c r="Q17" s="90"/>
      <c r="R17" s="90"/>
      <c r="S17" s="90"/>
      <c r="T17" s="90"/>
      <c r="U17" s="90"/>
    </row>
    <row r="18" spans="1:21" ht="21" customHeight="1">
      <c r="A18" s="909" t="s">
        <v>1160</v>
      </c>
      <c r="B18" s="136" t="s">
        <v>1171</v>
      </c>
      <c r="C18" s="136" t="s">
        <v>1172</v>
      </c>
      <c r="D18" s="136" t="s">
        <v>1173</v>
      </c>
      <c r="E18" s="136" t="s">
        <v>1174</v>
      </c>
      <c r="F18" s="136" t="s">
        <v>1165</v>
      </c>
      <c r="G18" s="138"/>
      <c r="H18" s="883"/>
      <c r="I18" s="117"/>
      <c r="J18" s="117"/>
      <c r="K18" s="117"/>
      <c r="L18" s="117"/>
      <c r="M18" s="117"/>
      <c r="N18" s="117"/>
      <c r="O18" s="90"/>
      <c r="P18" s="90"/>
      <c r="Q18" s="90"/>
      <c r="R18" s="90"/>
      <c r="S18" s="90"/>
      <c r="T18" s="90"/>
      <c r="U18" s="90"/>
    </row>
    <row r="19" spans="1:21">
      <c r="A19" s="137" t="s">
        <v>1103</v>
      </c>
      <c r="B19" s="697">
        <f>+F19*D19</f>
        <v>427.9923</v>
      </c>
      <c r="C19" s="697">
        <f>+F19-B19</f>
        <v>71.0077</v>
      </c>
      <c r="D19" s="434">
        <v>0.85770000000000002</v>
      </c>
      <c r="E19" s="434">
        <f>1-D19</f>
        <v>0.14229999999999998</v>
      </c>
      <c r="F19" s="185">
        <v>499</v>
      </c>
      <c r="G19" s="138"/>
      <c r="H19" s="883"/>
      <c r="I19" s="117"/>
      <c r="J19" s="117"/>
      <c r="K19" s="117"/>
      <c r="L19" s="117"/>
      <c r="M19" s="117"/>
      <c r="N19" s="117"/>
      <c r="O19" s="90"/>
      <c r="P19" s="90"/>
      <c r="Q19" s="90"/>
      <c r="R19" s="90"/>
      <c r="S19" s="90"/>
      <c r="T19" s="90"/>
      <c r="U19" s="90"/>
    </row>
    <row r="20" spans="1:21">
      <c r="A20" s="165" t="s">
        <v>1166</v>
      </c>
      <c r="B20" s="697">
        <v>422</v>
      </c>
      <c r="C20" s="697">
        <v>97</v>
      </c>
      <c r="D20" s="445">
        <v>0.81310000000000004</v>
      </c>
      <c r="E20" s="434">
        <v>0.18690000000000001</v>
      </c>
      <c r="F20" s="199">
        <v>519</v>
      </c>
      <c r="G20" s="138"/>
      <c r="H20" s="883"/>
      <c r="I20" s="117"/>
      <c r="J20" s="117"/>
      <c r="K20" s="117"/>
      <c r="L20" s="117"/>
      <c r="M20" s="117"/>
      <c r="N20" s="117"/>
      <c r="O20" s="90"/>
      <c r="P20" s="90"/>
      <c r="Q20" s="90"/>
      <c r="R20" s="90"/>
      <c r="S20" s="90"/>
      <c r="T20" s="90"/>
      <c r="U20" s="90"/>
    </row>
    <row r="21" spans="1:21">
      <c r="A21" s="135" t="s">
        <v>1087</v>
      </c>
      <c r="B21" s="697">
        <f>+F21*D21</f>
        <v>753.94999999999993</v>
      </c>
      <c r="C21" s="697">
        <f t="shared" ref="C21:C26" si="3">+F21-B21</f>
        <v>133.05000000000007</v>
      </c>
      <c r="D21" s="436">
        <v>0.85</v>
      </c>
      <c r="E21" s="434">
        <f t="shared" ref="E21:E26" si="4">1-D21</f>
        <v>0.15000000000000002</v>
      </c>
      <c r="F21" s="182">
        <v>887</v>
      </c>
      <c r="G21" s="138"/>
      <c r="H21" s="883"/>
      <c r="I21" s="117"/>
      <c r="J21" s="117"/>
      <c r="K21" s="117"/>
      <c r="L21" s="117"/>
      <c r="M21" s="117"/>
      <c r="N21" s="117"/>
      <c r="O21" s="90"/>
      <c r="P21" s="90"/>
      <c r="Q21" s="90"/>
      <c r="R21" s="90"/>
      <c r="S21" s="90"/>
      <c r="T21" s="90"/>
      <c r="U21" s="90"/>
    </row>
    <row r="22" spans="1:21">
      <c r="A22" s="135" t="s">
        <v>1082</v>
      </c>
      <c r="B22" s="697">
        <v>2334</v>
      </c>
      <c r="C22" s="697">
        <f t="shared" si="3"/>
        <v>362</v>
      </c>
      <c r="D22" s="436">
        <v>0.85570000000000002</v>
      </c>
      <c r="E22" s="434">
        <f t="shared" si="4"/>
        <v>0.14429999999999998</v>
      </c>
      <c r="F22" s="183">
        <v>2696</v>
      </c>
      <c r="G22" s="138"/>
      <c r="H22" s="883"/>
      <c r="I22" s="117"/>
      <c r="J22" s="117"/>
      <c r="K22" s="117"/>
      <c r="L22" s="117"/>
      <c r="M22" s="117"/>
      <c r="N22" s="117"/>
      <c r="O22" s="90"/>
      <c r="P22" s="90"/>
      <c r="Q22" s="90"/>
      <c r="R22" s="90"/>
      <c r="S22" s="90"/>
      <c r="T22" s="90"/>
      <c r="U22" s="90"/>
    </row>
    <row r="23" spans="1:21">
      <c r="A23" s="135" t="s">
        <v>1106</v>
      </c>
      <c r="B23" s="697">
        <f>+F23*D23</f>
        <v>329.01659999999998</v>
      </c>
      <c r="C23" s="697">
        <f t="shared" si="3"/>
        <v>52.983400000000017</v>
      </c>
      <c r="D23" s="436">
        <v>0.86129999999999995</v>
      </c>
      <c r="E23" s="434">
        <f t="shared" si="4"/>
        <v>0.13870000000000005</v>
      </c>
      <c r="F23" s="182">
        <v>382</v>
      </c>
      <c r="G23" s="138"/>
      <c r="H23" s="883"/>
      <c r="I23" s="117"/>
      <c r="J23" s="117"/>
      <c r="K23" s="117"/>
      <c r="L23" s="117"/>
      <c r="M23" s="117"/>
      <c r="N23" s="117"/>
      <c r="O23" s="90"/>
      <c r="P23" s="90"/>
      <c r="Q23" s="90"/>
      <c r="R23" s="90"/>
      <c r="S23" s="90"/>
      <c r="T23" s="90"/>
      <c r="U23" s="90"/>
    </row>
    <row r="24" spans="1:21">
      <c r="A24" s="135" t="s">
        <v>1167</v>
      </c>
      <c r="B24" s="697">
        <f>+F24*D24</f>
        <v>9</v>
      </c>
      <c r="C24" s="697">
        <f t="shared" si="3"/>
        <v>11</v>
      </c>
      <c r="D24" s="436">
        <v>0.45</v>
      </c>
      <c r="E24" s="434">
        <f t="shared" si="4"/>
        <v>0.55000000000000004</v>
      </c>
      <c r="F24" s="182">
        <v>20</v>
      </c>
      <c r="G24" s="138"/>
      <c r="H24" s="883"/>
      <c r="I24" s="117"/>
      <c r="J24" s="117"/>
      <c r="K24" s="117"/>
      <c r="L24" s="117"/>
      <c r="M24" s="117"/>
      <c r="N24" s="117"/>
      <c r="O24" s="90"/>
      <c r="P24" s="90"/>
      <c r="Q24" s="90"/>
      <c r="R24" s="90"/>
      <c r="S24" s="90"/>
      <c r="T24" s="90"/>
      <c r="U24" s="90"/>
    </row>
    <row r="25" spans="1:21">
      <c r="A25" s="135" t="s">
        <v>1168</v>
      </c>
      <c r="B25" s="697">
        <f>+F25*D25</f>
        <v>103.9965</v>
      </c>
      <c r="C25" s="697">
        <f t="shared" si="3"/>
        <v>101.0035</v>
      </c>
      <c r="D25" s="436">
        <v>0.50729999999999997</v>
      </c>
      <c r="E25" s="434">
        <f t="shared" si="4"/>
        <v>0.49270000000000003</v>
      </c>
      <c r="F25" s="182">
        <v>205</v>
      </c>
      <c r="G25" s="138"/>
      <c r="H25" s="883"/>
      <c r="I25" s="117"/>
      <c r="J25" s="117"/>
      <c r="K25" s="117"/>
      <c r="L25" s="117"/>
      <c r="M25" s="117"/>
      <c r="N25" s="117"/>
      <c r="O25" s="90"/>
      <c r="P25" s="90"/>
      <c r="Q25" s="90"/>
      <c r="R25" s="90"/>
      <c r="S25" s="90"/>
      <c r="T25" s="90"/>
      <c r="U25" s="90"/>
    </row>
    <row r="26" spans="1:21">
      <c r="A26" s="182" t="s">
        <v>22</v>
      </c>
      <c r="B26" s="699">
        <v>4380</v>
      </c>
      <c r="C26" s="699">
        <f t="shared" si="3"/>
        <v>828</v>
      </c>
      <c r="D26" s="184">
        <v>0.84399999999999997</v>
      </c>
      <c r="E26" s="184">
        <f t="shared" si="4"/>
        <v>0.15600000000000003</v>
      </c>
      <c r="F26" s="183">
        <f>+SUM(F19:F25)</f>
        <v>5208</v>
      </c>
      <c r="G26" s="172"/>
      <c r="H26" s="883"/>
      <c r="I26" s="117"/>
      <c r="J26" s="117"/>
      <c r="K26" s="117"/>
      <c r="L26" s="117"/>
      <c r="M26" s="117"/>
      <c r="N26" s="117"/>
      <c r="O26" s="90"/>
      <c r="P26" s="90"/>
      <c r="Q26" s="90"/>
      <c r="R26" s="90"/>
      <c r="S26" s="90"/>
      <c r="T26" s="90"/>
      <c r="U26" s="90"/>
    </row>
    <row r="27" spans="1:21" ht="12" customHeight="1">
      <c r="A27" s="1057" t="s">
        <v>1175</v>
      </c>
      <c r="B27" s="1049"/>
      <c r="C27" s="1049"/>
      <c r="D27" s="1049"/>
      <c r="E27" s="1049"/>
      <c r="F27" s="1049"/>
      <c r="G27" s="122"/>
      <c r="H27" s="883"/>
      <c r="I27" s="117"/>
      <c r="J27" s="117"/>
      <c r="K27" s="117"/>
      <c r="L27" s="117"/>
      <c r="M27" s="117"/>
      <c r="N27" s="117"/>
      <c r="O27" s="90"/>
      <c r="P27" s="90"/>
      <c r="Q27" s="90"/>
      <c r="R27" s="90"/>
      <c r="S27" s="90"/>
      <c r="T27" s="90"/>
      <c r="U27" s="90"/>
    </row>
    <row r="28" spans="1:21" ht="10.5" customHeight="1">
      <c r="A28" s="1057"/>
      <c r="B28" s="1049"/>
      <c r="C28" s="1049"/>
      <c r="D28" s="1049"/>
      <c r="E28" s="1049"/>
      <c r="F28" s="1049"/>
      <c r="G28" s="122"/>
      <c r="H28" s="883"/>
      <c r="I28" s="117"/>
      <c r="J28" s="117"/>
      <c r="K28" s="117"/>
      <c r="L28" s="117"/>
      <c r="M28" s="117"/>
      <c r="N28" s="117"/>
      <c r="O28" s="90"/>
      <c r="P28" s="90"/>
      <c r="Q28" s="90"/>
      <c r="R28" s="90"/>
      <c r="S28" s="90"/>
      <c r="T28" s="90"/>
      <c r="U28" s="90"/>
    </row>
    <row r="29" spans="1:21">
      <c r="A29" s="117"/>
      <c r="B29" s="117"/>
      <c r="C29" s="117"/>
      <c r="D29" s="117"/>
      <c r="E29" s="117"/>
      <c r="F29" s="117"/>
      <c r="G29" s="172"/>
      <c r="H29" s="883"/>
      <c r="I29" s="117"/>
      <c r="J29" s="117"/>
      <c r="K29" s="117"/>
      <c r="L29" s="117"/>
      <c r="M29" s="117"/>
      <c r="N29" s="117"/>
      <c r="O29" s="90"/>
      <c r="P29" s="90"/>
      <c r="Q29" s="90"/>
      <c r="R29" s="90"/>
      <c r="S29" s="90"/>
      <c r="T29" s="90"/>
      <c r="U29" s="90"/>
    </row>
    <row r="30" spans="1:21">
      <c r="A30" s="1050" t="s">
        <v>1176</v>
      </c>
      <c r="B30" s="1050"/>
      <c r="C30" s="1050"/>
      <c r="D30" s="1050"/>
      <c r="E30" s="7"/>
      <c r="F30" s="7"/>
      <c r="G30" s="172"/>
      <c r="H30" s="883"/>
      <c r="I30" s="117"/>
      <c r="J30" s="117"/>
      <c r="K30" s="117"/>
      <c r="L30" s="117"/>
      <c r="M30" s="117"/>
      <c r="N30" s="117"/>
      <c r="O30" s="90"/>
      <c r="P30" s="90"/>
      <c r="Q30" s="90"/>
      <c r="R30" s="90"/>
      <c r="S30" s="90"/>
      <c r="T30" s="90"/>
      <c r="U30" s="90"/>
    </row>
    <row r="31" spans="1:21" ht="20.25" customHeight="1">
      <c r="A31" s="909" t="s">
        <v>1160</v>
      </c>
      <c r="B31" s="136" t="s">
        <v>1177</v>
      </c>
      <c r="C31" s="136" t="s">
        <v>1178</v>
      </c>
      <c r="D31" s="136" t="s">
        <v>1179</v>
      </c>
      <c r="E31" s="7"/>
      <c r="F31" s="7"/>
      <c r="G31" s="172"/>
      <c r="H31" s="883"/>
      <c r="I31" s="117"/>
      <c r="J31" s="117"/>
      <c r="K31" s="117"/>
      <c r="L31" s="117"/>
      <c r="M31" s="117"/>
      <c r="N31" s="117"/>
      <c r="O31" s="90"/>
      <c r="P31" s="90"/>
      <c r="Q31" s="90"/>
      <c r="R31" s="90"/>
      <c r="S31" s="90"/>
      <c r="T31" s="90"/>
      <c r="U31" s="90"/>
    </row>
    <row r="32" spans="1:21">
      <c r="A32" s="917" t="s">
        <v>1103</v>
      </c>
      <c r="B32" s="702">
        <v>120</v>
      </c>
      <c r="C32" s="702">
        <v>263</v>
      </c>
      <c r="D32" s="702">
        <v>116</v>
      </c>
      <c r="E32" s="7"/>
      <c r="F32" s="7"/>
      <c r="G32" s="172"/>
      <c r="H32" s="883"/>
      <c r="I32" s="117"/>
      <c r="J32" s="117"/>
      <c r="K32" s="117"/>
      <c r="L32" s="117"/>
      <c r="M32" s="117"/>
      <c r="N32" s="117"/>
      <c r="O32" s="90"/>
      <c r="P32" s="90"/>
      <c r="Q32" s="90"/>
      <c r="R32" s="90"/>
      <c r="S32" s="90"/>
      <c r="T32" s="90"/>
      <c r="U32" s="90"/>
    </row>
    <row r="33" spans="1:21">
      <c r="A33" s="154" t="s">
        <v>1180</v>
      </c>
      <c r="B33" s="703">
        <v>68</v>
      </c>
      <c r="C33" s="703">
        <v>393</v>
      </c>
      <c r="D33" s="703">
        <v>58</v>
      </c>
      <c r="E33" s="7"/>
      <c r="F33" s="7"/>
      <c r="G33" s="172"/>
      <c r="H33" s="883"/>
      <c r="I33" s="117"/>
      <c r="J33" s="117"/>
      <c r="K33" s="117"/>
      <c r="L33" s="117"/>
      <c r="M33" s="117"/>
      <c r="N33" s="117"/>
      <c r="O33" s="90"/>
      <c r="P33" s="90"/>
      <c r="Q33" s="90"/>
      <c r="R33" s="90"/>
      <c r="S33" s="90"/>
      <c r="T33" s="90"/>
      <c r="U33" s="90"/>
    </row>
    <row r="34" spans="1:21">
      <c r="A34" s="918" t="s">
        <v>1087</v>
      </c>
      <c r="B34" s="704">
        <v>50</v>
      </c>
      <c r="C34" s="704">
        <v>640</v>
      </c>
      <c r="D34" s="704">
        <v>197</v>
      </c>
      <c r="E34" s="7"/>
      <c r="F34" s="7"/>
      <c r="G34" s="172"/>
      <c r="H34" s="883"/>
      <c r="I34" s="117"/>
      <c r="J34" s="117"/>
      <c r="K34" s="117"/>
      <c r="L34" s="117"/>
      <c r="M34" s="117"/>
      <c r="N34" s="117"/>
      <c r="O34" s="90"/>
      <c r="P34" s="90"/>
      <c r="Q34" s="90"/>
      <c r="R34" s="90"/>
      <c r="S34" s="90"/>
      <c r="T34" s="90"/>
      <c r="U34" s="90"/>
    </row>
    <row r="35" spans="1:21">
      <c r="A35" s="918" t="s">
        <v>1082</v>
      </c>
      <c r="B35" s="704">
        <v>266</v>
      </c>
      <c r="C35" s="704">
        <v>2040</v>
      </c>
      <c r="D35" s="704">
        <v>390</v>
      </c>
      <c r="E35" s="7"/>
      <c r="F35" s="7"/>
      <c r="G35" s="172"/>
      <c r="H35" s="883"/>
      <c r="I35" s="117"/>
      <c r="J35" s="117"/>
      <c r="K35" s="117"/>
      <c r="L35" s="117"/>
      <c r="M35" s="117"/>
      <c r="N35" s="117"/>
      <c r="O35" s="90"/>
      <c r="P35" s="90"/>
      <c r="Q35" s="90"/>
      <c r="R35" s="90"/>
      <c r="S35" s="90"/>
      <c r="T35" s="90"/>
      <c r="U35" s="90"/>
    </row>
    <row r="36" spans="1:21">
      <c r="A36" s="918" t="s">
        <v>1106</v>
      </c>
      <c r="B36" s="704">
        <v>77</v>
      </c>
      <c r="C36" s="704">
        <v>200</v>
      </c>
      <c r="D36" s="704">
        <v>105</v>
      </c>
      <c r="E36" s="7"/>
      <c r="F36" s="7"/>
      <c r="G36" s="172"/>
      <c r="H36" s="883"/>
      <c r="I36" s="117"/>
      <c r="J36" s="117"/>
      <c r="K36" s="117"/>
      <c r="L36" s="117"/>
      <c r="M36" s="117"/>
      <c r="N36" s="117"/>
      <c r="O36" s="90"/>
      <c r="P36" s="90"/>
      <c r="Q36" s="90"/>
      <c r="R36" s="90"/>
      <c r="S36" s="90"/>
      <c r="T36" s="90"/>
      <c r="U36" s="90"/>
    </row>
    <row r="37" spans="1:21">
      <c r="A37" s="918" t="s">
        <v>1167</v>
      </c>
      <c r="B37" s="704">
        <v>2</v>
      </c>
      <c r="C37" s="704">
        <v>11</v>
      </c>
      <c r="D37" s="704">
        <v>7</v>
      </c>
      <c r="E37" s="7"/>
      <c r="F37" s="7"/>
      <c r="G37" s="172"/>
      <c r="H37" s="883"/>
      <c r="I37" s="117"/>
      <c r="J37" s="117"/>
      <c r="K37" s="117"/>
      <c r="L37" s="117"/>
      <c r="M37" s="117"/>
      <c r="N37" s="117"/>
      <c r="O37" s="90"/>
      <c r="P37" s="90"/>
      <c r="Q37" s="90"/>
      <c r="R37" s="90"/>
      <c r="S37" s="90"/>
      <c r="T37" s="90"/>
      <c r="U37" s="90"/>
    </row>
    <row r="38" spans="1:21">
      <c r="A38" s="918" t="s">
        <v>1168</v>
      </c>
      <c r="B38" s="704">
        <v>34</v>
      </c>
      <c r="C38" s="704">
        <v>137</v>
      </c>
      <c r="D38" s="704">
        <v>34</v>
      </c>
      <c r="E38" s="7"/>
      <c r="F38" s="7"/>
      <c r="G38" s="172"/>
      <c r="H38" s="883"/>
      <c r="I38" s="117"/>
      <c r="J38" s="117"/>
      <c r="K38" s="117"/>
      <c r="L38" s="117"/>
      <c r="M38" s="117"/>
      <c r="N38" s="117"/>
      <c r="O38" s="90"/>
      <c r="P38" s="90"/>
      <c r="Q38" s="90"/>
      <c r="R38" s="90"/>
      <c r="S38" s="90"/>
      <c r="T38" s="90"/>
      <c r="U38" s="90"/>
    </row>
    <row r="39" spans="1:21">
      <c r="A39" s="919" t="s">
        <v>1146</v>
      </c>
      <c r="B39" s="705">
        <f>+SUM(B32:B38)</f>
        <v>617</v>
      </c>
      <c r="C39" s="705">
        <f>+SUM(C32:C38)</f>
        <v>3684</v>
      </c>
      <c r="D39" s="705">
        <f>+SUM(D32:D38)</f>
        <v>907</v>
      </c>
      <c r="E39" s="7"/>
      <c r="F39" s="7"/>
      <c r="G39" s="172"/>
      <c r="H39" s="883"/>
      <c r="I39" s="117"/>
      <c r="J39" s="117"/>
      <c r="K39" s="117"/>
      <c r="L39" s="117"/>
      <c r="M39" s="117"/>
      <c r="N39" s="117"/>
      <c r="O39" s="90"/>
      <c r="P39" s="90"/>
      <c r="Q39" s="90"/>
      <c r="R39" s="90"/>
      <c r="S39" s="90"/>
      <c r="T39" s="90"/>
      <c r="U39" s="90"/>
    </row>
    <row r="40" spans="1:21" ht="12" customHeight="1">
      <c r="A40" s="7"/>
      <c r="B40" s="7"/>
      <c r="C40" s="7"/>
      <c r="D40" s="7"/>
      <c r="E40" s="173"/>
      <c r="F40" s="173"/>
      <c r="G40" s="172"/>
      <c r="H40" s="883"/>
      <c r="I40" s="122"/>
      <c r="J40" s="122"/>
      <c r="K40" s="122"/>
      <c r="L40" s="122"/>
      <c r="M40" s="122"/>
      <c r="N40" s="122"/>
      <c r="O40" s="90"/>
      <c r="P40" s="90"/>
      <c r="Q40" s="90"/>
      <c r="R40" s="90"/>
      <c r="S40" s="90"/>
      <c r="T40" s="90"/>
      <c r="U40" s="90"/>
    </row>
    <row r="41" spans="1:21" ht="8.1" customHeight="1">
      <c r="A41" s="883"/>
      <c r="B41" s="883"/>
      <c r="C41" s="883"/>
      <c r="D41" s="883"/>
      <c r="E41" s="883"/>
      <c r="F41" s="883"/>
      <c r="G41" s="883"/>
      <c r="H41" s="883"/>
      <c r="I41" s="122"/>
      <c r="J41" s="122"/>
      <c r="K41" s="122"/>
      <c r="L41" s="122"/>
      <c r="M41" s="122"/>
      <c r="N41" s="122"/>
      <c r="O41" s="90"/>
      <c r="P41" s="90"/>
      <c r="Q41" s="90"/>
      <c r="R41" s="90"/>
      <c r="S41" s="90"/>
      <c r="T41" s="90"/>
      <c r="U41" s="90"/>
    </row>
    <row r="42" spans="1:21">
      <c r="A42" s="1039" t="s">
        <v>1181</v>
      </c>
      <c r="B42" s="1039"/>
      <c r="C42" s="1039"/>
      <c r="D42" s="1039"/>
      <c r="E42" s="1039"/>
      <c r="F42" s="1039"/>
      <c r="G42" s="1051"/>
      <c r="H42" s="174"/>
      <c r="I42" s="117"/>
      <c r="J42" s="117"/>
      <c r="K42" s="117"/>
      <c r="L42" s="117"/>
      <c r="M42" s="117"/>
      <c r="N42" s="117"/>
      <c r="O42" s="90"/>
      <c r="P42" s="90"/>
      <c r="Q42" s="90"/>
      <c r="R42" s="90"/>
      <c r="S42" s="90"/>
      <c r="T42" s="90"/>
      <c r="U42" s="90"/>
    </row>
    <row r="43" spans="1:21" ht="21.95" customHeight="1">
      <c r="A43" s="909" t="s">
        <v>1182</v>
      </c>
      <c r="B43" s="136" t="s">
        <v>1183</v>
      </c>
      <c r="C43" s="136" t="s">
        <v>1173</v>
      </c>
      <c r="D43" s="136" t="s">
        <v>1174</v>
      </c>
      <c r="E43" s="136" t="s">
        <v>1184</v>
      </c>
      <c r="F43" s="136" t="s">
        <v>1185</v>
      </c>
      <c r="G43" s="136" t="s">
        <v>1186</v>
      </c>
      <c r="H43" s="174"/>
      <c r="I43" s="117"/>
      <c r="J43" s="117"/>
      <c r="K43" s="117"/>
      <c r="L43" s="117"/>
      <c r="M43" s="117"/>
      <c r="N43" s="117"/>
      <c r="O43" s="90"/>
      <c r="P43" s="90"/>
      <c r="Q43" s="90"/>
      <c r="R43" s="90"/>
      <c r="S43" s="90"/>
      <c r="T43" s="90"/>
      <c r="U43" s="90"/>
    </row>
    <row r="44" spans="1:21">
      <c r="A44" s="917" t="s">
        <v>1187</v>
      </c>
      <c r="B44" s="186">
        <v>4723</v>
      </c>
      <c r="C44" s="187">
        <v>0.84399999999999997</v>
      </c>
      <c r="D44" s="187">
        <v>0.156</v>
      </c>
      <c r="E44" s="187">
        <v>0.125</v>
      </c>
      <c r="F44" s="187">
        <v>0.71</v>
      </c>
      <c r="G44" s="188">
        <v>0.161</v>
      </c>
      <c r="H44" s="174"/>
      <c r="I44" s="117"/>
      <c r="J44" s="117"/>
      <c r="K44" s="117"/>
      <c r="L44" s="117"/>
      <c r="M44" s="117"/>
      <c r="N44" s="117"/>
      <c r="O44" s="90"/>
      <c r="P44" s="90"/>
      <c r="Q44" s="90"/>
      <c r="R44" s="90"/>
      <c r="S44" s="90"/>
      <c r="T44" s="90"/>
      <c r="U44" s="90"/>
    </row>
    <row r="45" spans="1:21">
      <c r="A45" s="918" t="s">
        <v>1188</v>
      </c>
      <c r="B45" s="918">
        <v>334</v>
      </c>
      <c r="C45" s="158">
        <v>0.81100000000000005</v>
      </c>
      <c r="D45" s="187">
        <v>0.189</v>
      </c>
      <c r="E45" s="158">
        <v>1.4999999999999999E-2</v>
      </c>
      <c r="F45" s="158">
        <v>0.74299999999999999</v>
      </c>
      <c r="G45" s="189">
        <v>0.24299999999999999</v>
      </c>
      <c r="H45" s="174"/>
      <c r="I45" s="117"/>
      <c r="J45" s="117"/>
      <c r="K45" s="117"/>
      <c r="L45" s="117"/>
      <c r="M45" s="117"/>
      <c r="N45" s="117"/>
      <c r="O45" s="90"/>
      <c r="P45" s="90"/>
      <c r="Q45" s="90"/>
      <c r="R45" s="90"/>
      <c r="S45" s="90"/>
      <c r="T45" s="90"/>
      <c r="U45" s="90"/>
    </row>
    <row r="46" spans="1:21">
      <c r="A46" s="918" t="s">
        <v>1189</v>
      </c>
      <c r="B46" s="918">
        <v>124</v>
      </c>
      <c r="C46" s="158">
        <v>0.80600000000000005</v>
      </c>
      <c r="D46" s="187">
        <v>0.19400000000000001</v>
      </c>
      <c r="E46" s="158">
        <v>0</v>
      </c>
      <c r="F46" s="158">
        <v>0.55600000000000005</v>
      </c>
      <c r="G46" s="189">
        <v>0.44400000000000001</v>
      </c>
      <c r="H46" s="174"/>
      <c r="I46" s="117"/>
      <c r="J46" s="117"/>
      <c r="K46" s="117"/>
      <c r="L46" s="117"/>
      <c r="M46" s="117"/>
      <c r="N46" s="117"/>
      <c r="O46" s="90"/>
      <c r="P46" s="90"/>
      <c r="Q46" s="90"/>
      <c r="R46" s="90"/>
      <c r="S46" s="90"/>
      <c r="T46" s="90"/>
      <c r="U46" s="90"/>
    </row>
    <row r="47" spans="1:21">
      <c r="A47" s="918" t="s">
        <v>1190</v>
      </c>
      <c r="B47" s="918">
        <v>22</v>
      </c>
      <c r="C47" s="158">
        <v>0.86399999999999999</v>
      </c>
      <c r="D47" s="187">
        <v>0.13600000000000001</v>
      </c>
      <c r="E47" s="158">
        <v>0</v>
      </c>
      <c r="F47" s="158">
        <v>0.59099999999999997</v>
      </c>
      <c r="G47" s="189">
        <v>0.40899999999999997</v>
      </c>
      <c r="H47" s="174"/>
      <c r="I47" s="117"/>
      <c r="J47" s="117"/>
      <c r="K47" s="117"/>
      <c r="L47" s="117"/>
      <c r="M47" s="117"/>
      <c r="N47" s="117"/>
      <c r="O47" s="90"/>
      <c r="P47" s="90"/>
      <c r="Q47" s="90"/>
      <c r="R47" s="90"/>
      <c r="S47" s="90"/>
      <c r="T47" s="90"/>
      <c r="U47" s="90"/>
    </row>
    <row r="48" spans="1:21">
      <c r="A48" s="918" t="s">
        <v>1191</v>
      </c>
      <c r="B48" s="918">
        <v>5</v>
      </c>
      <c r="C48" s="158">
        <v>1</v>
      </c>
      <c r="D48" s="187">
        <f>1-C48</f>
        <v>0</v>
      </c>
      <c r="E48" s="158">
        <v>0</v>
      </c>
      <c r="F48" s="158">
        <v>0.4</v>
      </c>
      <c r="G48" s="189">
        <v>0.6</v>
      </c>
      <c r="H48" s="174"/>
      <c r="I48" s="117"/>
      <c r="J48" s="117"/>
      <c r="K48" s="117"/>
      <c r="L48" s="117"/>
      <c r="M48" s="117"/>
      <c r="N48" s="117"/>
      <c r="O48" s="90"/>
      <c r="P48" s="90"/>
      <c r="Q48" s="90"/>
      <c r="R48" s="90"/>
      <c r="S48" s="90"/>
      <c r="T48" s="90"/>
      <c r="U48" s="90"/>
    </row>
    <row r="49" spans="1:21">
      <c r="A49" s="919" t="s">
        <v>1146</v>
      </c>
      <c r="B49" s="507">
        <v>5208</v>
      </c>
      <c r="C49" s="508">
        <v>0.84099999999999997</v>
      </c>
      <c r="D49" s="508">
        <f>1-C49</f>
        <v>0.15900000000000003</v>
      </c>
      <c r="E49" s="508">
        <v>0.11799999999999999</v>
      </c>
      <c r="F49" s="508">
        <v>0.70699999999999996</v>
      </c>
      <c r="G49" s="508">
        <v>0.17399999999999999</v>
      </c>
      <c r="H49" s="179"/>
      <c r="I49" s="117"/>
      <c r="J49" s="117"/>
      <c r="K49" s="117"/>
      <c r="L49" s="117"/>
      <c r="M49" s="117"/>
      <c r="N49" s="117"/>
      <c r="O49" s="90"/>
      <c r="P49" s="90"/>
      <c r="Q49" s="90"/>
      <c r="R49" s="90"/>
      <c r="S49" s="90"/>
      <c r="T49" s="90"/>
      <c r="U49" s="90"/>
    </row>
    <row r="50" spans="1:21" ht="18" customHeight="1">
      <c r="A50" s="1052" t="s">
        <v>1192</v>
      </c>
      <c r="B50" s="1052"/>
      <c r="C50" s="1052"/>
      <c r="D50" s="1052"/>
      <c r="E50" s="1052"/>
      <c r="F50" s="1052"/>
      <c r="G50" s="7"/>
      <c r="H50" s="174"/>
      <c r="I50" s="117"/>
      <c r="J50" s="117"/>
      <c r="K50" s="117"/>
      <c r="L50" s="117"/>
      <c r="M50" s="117"/>
      <c r="N50" s="117"/>
      <c r="O50" s="90"/>
      <c r="P50" s="90"/>
      <c r="Q50" s="90"/>
      <c r="R50" s="90"/>
      <c r="S50" s="90"/>
      <c r="T50" s="90"/>
      <c r="U50" s="90"/>
    </row>
    <row r="51" spans="1:21">
      <c r="A51" s="1052"/>
      <c r="B51" s="1052"/>
      <c r="C51" s="1052"/>
      <c r="D51" s="1052"/>
      <c r="E51" s="1052"/>
      <c r="F51" s="1052"/>
      <c r="G51" s="7"/>
      <c r="H51" s="174"/>
      <c r="I51" s="122"/>
      <c r="J51" s="122"/>
      <c r="K51" s="122"/>
      <c r="L51" s="122"/>
      <c r="M51" s="122"/>
      <c r="N51" s="122"/>
      <c r="O51" s="90"/>
      <c r="P51" s="90"/>
      <c r="Q51" s="90"/>
      <c r="R51" s="90"/>
      <c r="S51" s="90"/>
      <c r="T51" s="90"/>
      <c r="U51" s="90"/>
    </row>
    <row r="52" spans="1:21">
      <c r="A52" s="1052"/>
      <c r="B52" s="1052"/>
      <c r="C52" s="1052"/>
      <c r="D52" s="1052"/>
      <c r="E52" s="1052"/>
      <c r="F52" s="1052"/>
      <c r="G52" s="175"/>
      <c r="H52" s="122"/>
      <c r="I52" s="122"/>
      <c r="J52" s="122"/>
      <c r="K52" s="122"/>
      <c r="L52" s="122"/>
      <c r="M52" s="122"/>
      <c r="N52" s="122"/>
      <c r="O52" s="90"/>
      <c r="P52" s="90"/>
      <c r="Q52" s="90"/>
      <c r="R52" s="90"/>
      <c r="S52" s="90"/>
      <c r="T52" s="90"/>
      <c r="U52" s="90"/>
    </row>
    <row r="53" spans="1:21">
      <c r="A53" s="1052"/>
      <c r="B53" s="1052"/>
      <c r="C53" s="1052"/>
      <c r="D53" s="1052"/>
      <c r="E53" s="1052"/>
      <c r="F53" s="1052"/>
      <c r="G53" s="7"/>
      <c r="H53" s="138"/>
      <c r="I53" s="122"/>
      <c r="J53" s="122"/>
      <c r="K53" s="122"/>
      <c r="L53" s="122"/>
      <c r="M53" s="122"/>
      <c r="N53" s="122"/>
      <c r="O53" s="90"/>
      <c r="P53" s="90"/>
      <c r="Q53" s="90"/>
      <c r="R53" s="90"/>
      <c r="S53" s="90"/>
      <c r="T53" s="90"/>
      <c r="U53" s="90"/>
    </row>
    <row r="54" spans="1:21">
      <c r="A54" s="1052"/>
      <c r="B54" s="1052"/>
      <c r="C54" s="1052"/>
      <c r="D54" s="1052"/>
      <c r="E54" s="1052"/>
      <c r="F54" s="1052"/>
      <c r="G54" s="7"/>
      <c r="H54" s="138"/>
      <c r="I54" s="122"/>
      <c r="J54" s="122"/>
      <c r="K54" s="122"/>
      <c r="L54" s="122"/>
      <c r="M54" s="122"/>
      <c r="N54" s="122"/>
      <c r="O54" s="90"/>
      <c r="P54" s="90"/>
      <c r="Q54" s="90"/>
      <c r="R54" s="90"/>
      <c r="S54" s="90"/>
      <c r="T54" s="90"/>
      <c r="U54" s="90"/>
    </row>
    <row r="55" spans="1:21" ht="12" customHeight="1">
      <c r="A55" s="1052"/>
      <c r="B55" s="1052"/>
      <c r="C55" s="1052"/>
      <c r="D55" s="1052"/>
      <c r="E55" s="1052"/>
      <c r="F55" s="1052"/>
      <c r="G55" s="7"/>
      <c r="H55" s="138"/>
      <c r="I55" s="122"/>
      <c r="J55" s="122"/>
      <c r="K55" s="122"/>
      <c r="L55" s="122"/>
      <c r="M55" s="122"/>
      <c r="N55" s="122"/>
      <c r="O55" s="90"/>
      <c r="P55" s="90"/>
      <c r="Q55" s="90"/>
      <c r="R55" s="90"/>
      <c r="S55" s="90"/>
      <c r="T55" s="90"/>
      <c r="U55" s="90"/>
    </row>
    <row r="56" spans="1:21" ht="5.0999999999999996" customHeight="1">
      <c r="A56" s="1052"/>
      <c r="B56" s="1052"/>
      <c r="C56" s="1052"/>
      <c r="D56" s="1052"/>
      <c r="E56" s="1052"/>
      <c r="F56" s="1052"/>
      <c r="G56" s="7"/>
      <c r="H56" s="138"/>
      <c r="I56" s="122"/>
      <c r="J56" s="122"/>
      <c r="K56" s="122"/>
      <c r="L56" s="122"/>
      <c r="M56" s="122"/>
      <c r="N56" s="122"/>
      <c r="O56" s="90"/>
      <c r="P56" s="90"/>
      <c r="Q56" s="90"/>
      <c r="R56" s="90"/>
      <c r="S56" s="90"/>
      <c r="T56" s="90"/>
      <c r="U56" s="90"/>
    </row>
    <row r="57" spans="1:21" ht="3.95" customHeight="1">
      <c r="A57" s="1052"/>
      <c r="B57" s="1052"/>
      <c r="C57" s="1052"/>
      <c r="D57" s="1052"/>
      <c r="E57" s="1052"/>
      <c r="F57" s="1052"/>
      <c r="G57" s="7"/>
      <c r="H57" s="138"/>
      <c r="I57" s="122"/>
      <c r="J57" s="122"/>
      <c r="K57" s="122"/>
      <c r="L57" s="122"/>
      <c r="M57" s="122"/>
      <c r="N57" s="122"/>
      <c r="O57" s="90"/>
      <c r="P57" s="90"/>
      <c r="Q57" s="90"/>
      <c r="R57" s="90"/>
      <c r="S57" s="90"/>
      <c r="T57" s="90"/>
      <c r="U57" s="90"/>
    </row>
    <row r="58" spans="1:21">
      <c r="A58" s="7"/>
      <c r="B58" s="7"/>
      <c r="C58" s="7"/>
      <c r="D58" s="7"/>
      <c r="E58" s="7"/>
      <c r="F58" s="7"/>
      <c r="G58" s="7"/>
      <c r="H58" s="138"/>
      <c r="I58" s="122"/>
      <c r="J58" s="122"/>
      <c r="K58" s="122"/>
      <c r="L58" s="122"/>
      <c r="M58" s="122"/>
      <c r="N58" s="122"/>
      <c r="O58" s="90"/>
      <c r="P58" s="90"/>
      <c r="Q58" s="90"/>
      <c r="R58" s="90"/>
      <c r="S58" s="90"/>
      <c r="T58" s="90"/>
      <c r="U58" s="90"/>
    </row>
    <row r="59" spans="1:21">
      <c r="A59" s="1042" t="s">
        <v>1193</v>
      </c>
      <c r="B59" s="1042"/>
      <c r="C59" s="1042"/>
      <c r="D59" s="1042"/>
      <c r="E59" s="1042"/>
      <c r="F59" s="1042"/>
      <c r="G59" s="1042"/>
      <c r="H59" s="118"/>
      <c r="I59" s="117"/>
      <c r="J59" s="117"/>
      <c r="K59" s="117"/>
      <c r="L59" s="117"/>
      <c r="M59" s="117"/>
      <c r="N59" s="117"/>
      <c r="O59" s="90"/>
      <c r="P59" s="90"/>
      <c r="Q59" s="90"/>
      <c r="R59" s="90"/>
      <c r="S59" s="90"/>
      <c r="T59" s="90"/>
      <c r="U59" s="90"/>
    </row>
    <row r="60" spans="1:21" ht="23.1" customHeight="1">
      <c r="A60" s="909" t="s">
        <v>1102</v>
      </c>
      <c r="B60" s="141" t="s">
        <v>1183</v>
      </c>
      <c r="C60" s="141" t="s">
        <v>1173</v>
      </c>
      <c r="D60" s="141" t="s">
        <v>1174</v>
      </c>
      <c r="E60" s="141" t="s">
        <v>1184</v>
      </c>
      <c r="F60" s="141" t="s">
        <v>1185</v>
      </c>
      <c r="G60" s="141" t="s">
        <v>1186</v>
      </c>
      <c r="H60" s="118"/>
      <c r="I60" s="117"/>
      <c r="J60" s="117"/>
      <c r="K60" s="117"/>
      <c r="L60" s="117"/>
      <c r="M60" s="117"/>
      <c r="N60" s="117"/>
      <c r="O60" s="90"/>
      <c r="P60" s="90"/>
      <c r="Q60" s="90"/>
      <c r="R60" s="90"/>
      <c r="S60" s="90"/>
      <c r="T60" s="90"/>
      <c r="U60" s="90"/>
    </row>
    <row r="61" spans="1:21">
      <c r="A61" s="515">
        <v>2024</v>
      </c>
      <c r="B61" s="850">
        <v>6</v>
      </c>
      <c r="C61" s="495">
        <v>0.83</v>
      </c>
      <c r="D61" s="495">
        <v>0.17</v>
      </c>
      <c r="E61" s="495">
        <v>0</v>
      </c>
      <c r="F61" s="495">
        <v>0.33</v>
      </c>
      <c r="G61" s="495">
        <v>0.67</v>
      </c>
      <c r="H61" s="118"/>
      <c r="I61" s="117"/>
      <c r="J61" s="117"/>
      <c r="K61" s="117"/>
      <c r="L61" s="117"/>
      <c r="M61" s="117"/>
      <c r="N61" s="117"/>
      <c r="O61" s="90"/>
      <c r="P61" s="90"/>
      <c r="Q61" s="90"/>
      <c r="R61" s="90"/>
      <c r="S61" s="90"/>
      <c r="T61" s="90"/>
      <c r="U61" s="90"/>
    </row>
    <row r="62" spans="1:21" ht="18" customHeight="1">
      <c r="A62" s="1053" t="s">
        <v>1194</v>
      </c>
      <c r="B62" s="1053"/>
      <c r="C62" s="1053"/>
      <c r="D62" s="1053"/>
      <c r="E62" s="1053"/>
      <c r="F62" s="1053"/>
      <c r="G62" s="1053"/>
      <c r="H62" s="122"/>
      <c r="I62" s="122"/>
      <c r="J62" s="122"/>
      <c r="K62" s="122"/>
      <c r="L62" s="122"/>
      <c r="M62" s="122"/>
      <c r="N62" s="122"/>
      <c r="O62" s="90"/>
      <c r="P62" s="90"/>
      <c r="Q62" s="90"/>
      <c r="R62" s="90"/>
      <c r="S62" s="90"/>
      <c r="T62" s="90"/>
      <c r="U62" s="90"/>
    </row>
    <row r="63" spans="1:21" hidden="1">
      <c r="A63" s="1053"/>
      <c r="B63" s="1053"/>
      <c r="C63" s="1053"/>
      <c r="D63" s="1053"/>
      <c r="E63" s="1053"/>
      <c r="F63" s="1053"/>
      <c r="G63" s="1053"/>
      <c r="H63" s="122"/>
      <c r="I63" s="122"/>
      <c r="J63" s="122"/>
      <c r="K63" s="122"/>
      <c r="L63" s="122"/>
      <c r="M63" s="122"/>
      <c r="N63" s="122"/>
      <c r="O63" s="90"/>
      <c r="P63" s="90"/>
      <c r="Q63" s="90"/>
      <c r="R63" s="90"/>
      <c r="S63" s="90"/>
      <c r="T63" s="90"/>
      <c r="U63" s="90"/>
    </row>
    <row r="64" spans="1:21">
      <c r="A64" s="7"/>
      <c r="B64" s="7"/>
      <c r="C64" s="7"/>
      <c r="D64" s="7"/>
      <c r="E64" s="7"/>
      <c r="F64" s="7"/>
      <c r="G64" s="122"/>
      <c r="H64" s="122"/>
      <c r="I64" s="122"/>
      <c r="J64" s="122"/>
      <c r="K64" s="122"/>
      <c r="L64" s="122"/>
      <c r="M64" s="122"/>
      <c r="N64" s="122"/>
      <c r="O64" s="90"/>
      <c r="P64" s="90"/>
      <c r="Q64" s="90"/>
      <c r="R64" s="90"/>
      <c r="S64" s="90"/>
      <c r="T64" s="90"/>
      <c r="U64" s="90"/>
    </row>
    <row r="65" spans="1:21">
      <c r="A65" s="1039" t="s">
        <v>1195</v>
      </c>
      <c r="B65" s="1039"/>
      <c r="C65" s="1039"/>
      <c r="D65" s="1039"/>
      <c r="E65" s="1039"/>
      <c r="F65" s="884"/>
      <c r="G65" s="117"/>
      <c r="H65" s="117"/>
      <c r="I65" s="117"/>
      <c r="J65" s="117"/>
      <c r="K65" s="117"/>
      <c r="L65" s="117"/>
      <c r="M65" s="117"/>
      <c r="N65" s="117"/>
      <c r="O65" s="90"/>
      <c r="P65" s="90"/>
      <c r="Q65" s="90"/>
      <c r="R65" s="90"/>
      <c r="S65" s="90"/>
      <c r="T65" s="90"/>
      <c r="U65" s="90"/>
    </row>
    <row r="66" spans="1:21" ht="21.95" customHeight="1">
      <c r="A66" s="916" t="s">
        <v>1160</v>
      </c>
      <c r="B66" s="141" t="s">
        <v>1196</v>
      </c>
      <c r="C66" s="141" t="s">
        <v>1197</v>
      </c>
      <c r="D66" s="141" t="s">
        <v>1198</v>
      </c>
      <c r="E66" s="141" t="s">
        <v>1199</v>
      </c>
      <c r="F66" s="957"/>
      <c r="G66" s="117"/>
      <c r="H66" s="117"/>
      <c r="I66" s="117"/>
      <c r="J66" s="117"/>
      <c r="K66" s="117"/>
      <c r="L66" s="117"/>
      <c r="M66" s="117"/>
      <c r="N66" s="117"/>
      <c r="O66" s="90"/>
      <c r="P66" s="90"/>
      <c r="Q66" s="90"/>
      <c r="R66" s="90"/>
      <c r="S66" s="90"/>
      <c r="T66" s="90"/>
      <c r="U66" s="90"/>
    </row>
    <row r="67" spans="1:21">
      <c r="A67" s="154" t="s">
        <v>1103</v>
      </c>
      <c r="B67" s="154">
        <v>49</v>
      </c>
      <c r="C67" s="154">
        <v>21</v>
      </c>
      <c r="D67" s="163">
        <v>0.7</v>
      </c>
      <c r="E67" s="163">
        <v>0.3</v>
      </c>
      <c r="F67" s="69"/>
      <c r="G67" s="117"/>
      <c r="H67" s="117"/>
      <c r="I67" s="117"/>
      <c r="J67" s="117"/>
      <c r="K67" s="117"/>
      <c r="L67" s="117"/>
      <c r="M67" s="117"/>
      <c r="N67" s="117"/>
      <c r="O67" s="90"/>
      <c r="P67" s="90"/>
      <c r="Q67" s="90"/>
      <c r="R67" s="90"/>
      <c r="S67" s="90"/>
      <c r="T67" s="90"/>
      <c r="U67" s="90"/>
    </row>
    <row r="68" spans="1:21">
      <c r="A68" s="154" t="s">
        <v>1180</v>
      </c>
      <c r="B68" s="154">
        <v>41</v>
      </c>
      <c r="C68" s="154">
        <v>18</v>
      </c>
      <c r="D68" s="163">
        <v>0.69489999999999996</v>
      </c>
      <c r="E68" s="163">
        <v>0.30509999999999998</v>
      </c>
      <c r="F68" s="69"/>
      <c r="G68" s="117"/>
      <c r="H68" s="117"/>
      <c r="I68" s="117"/>
      <c r="J68" s="117"/>
      <c r="K68" s="117"/>
      <c r="L68" s="117"/>
      <c r="M68" s="117"/>
      <c r="N68" s="117"/>
      <c r="O68" s="90"/>
      <c r="P68" s="90"/>
      <c r="Q68" s="90"/>
      <c r="R68" s="90"/>
      <c r="S68" s="90"/>
      <c r="T68" s="90"/>
      <c r="U68" s="90"/>
    </row>
    <row r="69" spans="1:21">
      <c r="A69" s="918" t="s">
        <v>1087</v>
      </c>
      <c r="B69" s="918">
        <v>20</v>
      </c>
      <c r="C69" s="918">
        <v>15</v>
      </c>
      <c r="D69" s="163">
        <v>0.57140000000000002</v>
      </c>
      <c r="E69" s="163">
        <v>0.42859999999999998</v>
      </c>
      <c r="F69" s="69"/>
      <c r="G69" s="117"/>
      <c r="H69" s="117"/>
      <c r="I69" s="117"/>
      <c r="J69" s="117"/>
      <c r="K69" s="117"/>
      <c r="L69" s="117"/>
      <c r="M69" s="117"/>
      <c r="N69" s="117"/>
      <c r="O69" s="90"/>
      <c r="P69" s="90"/>
      <c r="Q69" s="90"/>
      <c r="R69" s="90"/>
      <c r="S69" s="90"/>
      <c r="T69" s="90"/>
      <c r="U69" s="90"/>
    </row>
    <row r="70" spans="1:21">
      <c r="A70" s="918" t="s">
        <v>1082</v>
      </c>
      <c r="B70" s="918">
        <v>246</v>
      </c>
      <c r="C70" s="918">
        <v>73</v>
      </c>
      <c r="D70" s="163">
        <v>0.7712</v>
      </c>
      <c r="E70" s="163">
        <v>0.2288</v>
      </c>
      <c r="F70" s="69"/>
      <c r="G70" s="117"/>
      <c r="H70" s="117"/>
      <c r="I70" s="117"/>
      <c r="J70" s="117"/>
      <c r="K70" s="117"/>
      <c r="L70" s="117"/>
      <c r="M70" s="117"/>
      <c r="N70" s="117"/>
      <c r="O70" s="90"/>
      <c r="P70" s="90"/>
      <c r="Q70" s="90"/>
      <c r="R70" s="90"/>
      <c r="S70" s="90"/>
      <c r="T70" s="90"/>
      <c r="U70" s="90"/>
    </row>
    <row r="71" spans="1:21">
      <c r="A71" s="918" t="s">
        <v>1106</v>
      </c>
      <c r="B71" s="918">
        <v>40</v>
      </c>
      <c r="C71" s="918">
        <v>13</v>
      </c>
      <c r="D71" s="163">
        <v>0.75470000000000004</v>
      </c>
      <c r="E71" s="163">
        <v>0.24529999999999999</v>
      </c>
      <c r="F71" s="69"/>
      <c r="G71" s="117"/>
      <c r="H71" s="117"/>
      <c r="I71" s="117"/>
      <c r="J71" s="117"/>
      <c r="K71" s="117"/>
      <c r="L71" s="117"/>
      <c r="M71" s="117"/>
      <c r="N71" s="117"/>
      <c r="O71" s="90"/>
      <c r="P71" s="90"/>
      <c r="Q71" s="90"/>
      <c r="R71" s="90"/>
      <c r="S71" s="90"/>
      <c r="T71" s="90"/>
      <c r="U71" s="90"/>
    </row>
    <row r="72" spans="1:21">
      <c r="A72" s="918" t="s">
        <v>1167</v>
      </c>
      <c r="B72" s="918">
        <v>0</v>
      </c>
      <c r="C72" s="918">
        <v>1</v>
      </c>
      <c r="D72" s="163">
        <f>+B72/SUM(B72:C72)</f>
        <v>0</v>
      </c>
      <c r="E72" s="163">
        <v>1</v>
      </c>
      <c r="F72" s="69"/>
      <c r="G72" s="117"/>
      <c r="H72" s="117"/>
      <c r="I72" s="117"/>
      <c r="J72" s="117"/>
      <c r="K72" s="117"/>
      <c r="L72" s="117"/>
      <c r="M72" s="117"/>
      <c r="N72" s="117"/>
      <c r="O72" s="90"/>
      <c r="P72" s="90"/>
      <c r="Q72" s="90"/>
      <c r="R72" s="90"/>
      <c r="S72" s="90"/>
      <c r="T72" s="90"/>
      <c r="U72" s="90"/>
    </row>
    <row r="73" spans="1:21">
      <c r="A73" s="918" t="s">
        <v>1168</v>
      </c>
      <c r="B73" s="918">
        <v>12</v>
      </c>
      <c r="C73" s="918">
        <v>11</v>
      </c>
      <c r="D73" s="163">
        <v>0.52170000000000005</v>
      </c>
      <c r="E73" s="163">
        <v>0.4783</v>
      </c>
      <c r="F73" s="69"/>
      <c r="G73" s="117"/>
      <c r="H73" s="117"/>
      <c r="I73" s="117"/>
      <c r="J73" s="117"/>
      <c r="K73" s="117"/>
      <c r="L73" s="117"/>
      <c r="M73" s="117"/>
      <c r="N73" s="117"/>
      <c r="O73" s="90"/>
      <c r="P73" s="90"/>
      <c r="Q73" s="90"/>
      <c r="R73" s="90"/>
      <c r="S73" s="90"/>
      <c r="T73" s="90"/>
      <c r="U73" s="90"/>
    </row>
    <row r="74" spans="1:21">
      <c r="A74" s="919" t="s">
        <v>1146</v>
      </c>
      <c r="B74" s="919">
        <f>+SUM(B67:B73)</f>
        <v>408</v>
      </c>
      <c r="C74" s="919">
        <f>+SUM(C67:C73)</f>
        <v>152</v>
      </c>
      <c r="D74" s="433">
        <v>0.72860000000000003</v>
      </c>
      <c r="E74" s="433">
        <v>0.27139999999999997</v>
      </c>
      <c r="F74" s="123"/>
      <c r="G74" s="117"/>
      <c r="H74" s="117"/>
      <c r="I74" s="117"/>
      <c r="J74" s="117"/>
      <c r="K74" s="117"/>
      <c r="L74" s="117"/>
      <c r="M74" s="117"/>
      <c r="N74" s="117"/>
      <c r="O74" s="90"/>
      <c r="P74" s="90"/>
      <c r="Q74" s="90"/>
      <c r="R74" s="90"/>
      <c r="S74" s="90"/>
      <c r="T74" s="90"/>
      <c r="U74" s="90"/>
    </row>
    <row r="75" spans="1:21">
      <c r="A75" s="84"/>
      <c r="B75" s="84"/>
      <c r="C75" s="84"/>
      <c r="D75" s="84"/>
      <c r="E75" s="84"/>
      <c r="F75" s="117"/>
      <c r="G75" s="117"/>
      <c r="H75" s="117"/>
      <c r="I75" s="171"/>
      <c r="J75" s="117"/>
      <c r="K75" s="117"/>
      <c r="L75" s="117"/>
      <c r="M75" s="117"/>
      <c r="N75" s="117"/>
      <c r="O75" s="90"/>
      <c r="P75" s="90"/>
      <c r="Q75" s="90"/>
      <c r="R75" s="90"/>
      <c r="S75" s="90"/>
      <c r="T75" s="90"/>
      <c r="U75" s="90"/>
    </row>
    <row r="76" spans="1:21" hidden="1">
      <c r="A76" s="7"/>
      <c r="B76" s="7"/>
      <c r="C76" s="7"/>
      <c r="D76" s="7"/>
      <c r="E76" s="7"/>
      <c r="F76" s="7"/>
      <c r="G76" s="7"/>
      <c r="H76" s="126"/>
      <c r="I76" s="171"/>
      <c r="J76" s="117"/>
      <c r="K76" s="117"/>
      <c r="L76" s="117"/>
      <c r="M76" s="117"/>
      <c r="N76" s="117"/>
      <c r="O76" s="90"/>
      <c r="P76" s="90"/>
      <c r="Q76" s="90"/>
      <c r="R76" s="90"/>
      <c r="S76" s="90"/>
      <c r="T76" s="90"/>
      <c r="U76" s="90"/>
    </row>
    <row r="77" spans="1:21">
      <c r="A77" s="1039" t="s">
        <v>1200</v>
      </c>
      <c r="B77" s="1039"/>
      <c r="C77" s="1039"/>
      <c r="D77" s="1039"/>
      <c r="E77" s="1039"/>
      <c r="F77" s="1039"/>
      <c r="G77" s="1039"/>
      <c r="H77" s="176"/>
      <c r="I77" s="118"/>
      <c r="J77" s="117"/>
      <c r="K77" s="117"/>
      <c r="L77" s="117"/>
      <c r="M77" s="117"/>
      <c r="N77" s="117"/>
      <c r="O77" s="90"/>
      <c r="P77" s="90"/>
      <c r="Q77" s="90"/>
      <c r="R77" s="90"/>
      <c r="S77" s="90"/>
      <c r="T77" s="90"/>
      <c r="U77" s="90"/>
    </row>
    <row r="78" spans="1:21" ht="23.1" customHeight="1">
      <c r="A78" s="916" t="s">
        <v>1160</v>
      </c>
      <c r="B78" s="141" t="s">
        <v>1201</v>
      </c>
      <c r="C78" s="141" t="s">
        <v>1178</v>
      </c>
      <c r="D78" s="141" t="s">
        <v>1202</v>
      </c>
      <c r="E78" s="141" t="s">
        <v>1201</v>
      </c>
      <c r="F78" s="141" t="s">
        <v>1178</v>
      </c>
      <c r="G78" s="141" t="s">
        <v>1202</v>
      </c>
      <c r="H78" s="7"/>
      <c r="I78" s="118"/>
      <c r="J78" s="117"/>
      <c r="K78" s="117"/>
      <c r="L78" s="117"/>
      <c r="M78" s="117"/>
      <c r="N78" s="117"/>
      <c r="O78" s="90"/>
      <c r="P78" s="90"/>
      <c r="Q78" s="90"/>
      <c r="R78" s="90"/>
      <c r="S78" s="90"/>
      <c r="T78" s="90"/>
      <c r="U78" s="90"/>
    </row>
    <row r="79" spans="1:21">
      <c r="A79" s="154" t="s">
        <v>1103</v>
      </c>
      <c r="B79" s="154">
        <v>28</v>
      </c>
      <c r="C79" s="154">
        <v>33</v>
      </c>
      <c r="D79" s="154">
        <v>9</v>
      </c>
      <c r="E79" s="163">
        <f>+B79/SUM(B79:D79)</f>
        <v>0.4</v>
      </c>
      <c r="F79" s="163">
        <f>+C79/SUM(B79:D79)</f>
        <v>0.47142857142857142</v>
      </c>
      <c r="G79" s="163">
        <f>+D79/SUM(B79:D79)</f>
        <v>0.12857142857142856</v>
      </c>
      <c r="H79" s="7"/>
      <c r="I79" s="118"/>
      <c r="J79" s="117"/>
      <c r="K79" s="117"/>
      <c r="L79" s="117"/>
      <c r="M79" s="117"/>
      <c r="N79" s="117"/>
      <c r="O79" s="90"/>
      <c r="P79" s="90"/>
      <c r="Q79" s="90"/>
      <c r="R79" s="90"/>
      <c r="S79" s="90"/>
      <c r="T79" s="90"/>
      <c r="U79" s="90"/>
    </row>
    <row r="80" spans="1:21">
      <c r="A80" s="154" t="s">
        <v>1180</v>
      </c>
      <c r="B80" s="154">
        <v>14</v>
      </c>
      <c r="C80" s="154">
        <v>42</v>
      </c>
      <c r="D80" s="154">
        <v>3</v>
      </c>
      <c r="E80" s="163">
        <v>0.23730000000000001</v>
      </c>
      <c r="F80" s="163">
        <v>0.71189999999999998</v>
      </c>
      <c r="G80" s="163">
        <v>5.0799999999999998E-2</v>
      </c>
      <c r="H80" s="7"/>
      <c r="I80" s="118"/>
      <c r="J80" s="117"/>
      <c r="K80" s="117"/>
      <c r="L80" s="117"/>
      <c r="M80" s="117"/>
      <c r="N80" s="117"/>
      <c r="O80" s="90"/>
      <c r="P80" s="90"/>
      <c r="Q80" s="90"/>
      <c r="R80" s="90"/>
      <c r="S80" s="90"/>
      <c r="T80" s="90"/>
      <c r="U80" s="90"/>
    </row>
    <row r="81" spans="1:21">
      <c r="A81" s="918" t="s">
        <v>1087</v>
      </c>
      <c r="B81" s="918">
        <v>4</v>
      </c>
      <c r="C81" s="918">
        <v>23</v>
      </c>
      <c r="D81" s="918">
        <v>8</v>
      </c>
      <c r="E81" s="163">
        <f t="shared" ref="E81:E86" si="5">+B81/SUM(B81:D81)</f>
        <v>0.11428571428571428</v>
      </c>
      <c r="F81" s="163">
        <f t="shared" ref="F81:F86" si="6">+C81/SUM(B81:D81)</f>
        <v>0.65714285714285714</v>
      </c>
      <c r="G81" s="163">
        <f t="shared" ref="G81:G86" si="7">+D81/SUM(B81:D81)</f>
        <v>0.22857142857142856</v>
      </c>
      <c r="H81" s="7"/>
      <c r="I81" s="118"/>
      <c r="J81" s="117"/>
      <c r="K81" s="117"/>
      <c r="L81" s="117"/>
      <c r="M81" s="117"/>
      <c r="N81" s="117"/>
      <c r="O81" s="90"/>
      <c r="P81" s="90"/>
      <c r="Q81" s="90"/>
      <c r="R81" s="90"/>
      <c r="S81" s="90"/>
      <c r="T81" s="90"/>
      <c r="U81" s="90"/>
    </row>
    <row r="82" spans="1:21">
      <c r="A82" s="918" t="s">
        <v>1082</v>
      </c>
      <c r="B82" s="918">
        <v>140</v>
      </c>
      <c r="C82" s="918">
        <v>166</v>
      </c>
      <c r="D82" s="918">
        <v>13</v>
      </c>
      <c r="E82" s="163">
        <f t="shared" si="5"/>
        <v>0.43887147335423199</v>
      </c>
      <c r="F82" s="163">
        <f t="shared" si="6"/>
        <v>0.52037617554858939</v>
      </c>
      <c r="G82" s="163">
        <f t="shared" si="7"/>
        <v>4.0752351097178681E-2</v>
      </c>
      <c r="H82" s="7"/>
      <c r="I82" s="118"/>
      <c r="J82" s="117"/>
      <c r="K82" s="117"/>
      <c r="L82" s="117"/>
      <c r="M82" s="117"/>
      <c r="N82" s="117"/>
      <c r="O82" s="90"/>
      <c r="P82" s="90"/>
      <c r="Q82" s="90"/>
      <c r="R82" s="90"/>
      <c r="S82" s="90"/>
      <c r="T82" s="90"/>
      <c r="U82" s="90"/>
    </row>
    <row r="83" spans="1:21">
      <c r="A83" s="918" t="s">
        <v>1106</v>
      </c>
      <c r="B83" s="918">
        <v>25</v>
      </c>
      <c r="C83" s="918">
        <v>25</v>
      </c>
      <c r="D83" s="918">
        <v>3</v>
      </c>
      <c r="E83" s="163">
        <f t="shared" si="5"/>
        <v>0.47169811320754718</v>
      </c>
      <c r="F83" s="163">
        <f t="shared" si="6"/>
        <v>0.47169811320754718</v>
      </c>
      <c r="G83" s="163">
        <f t="shared" si="7"/>
        <v>5.6603773584905662E-2</v>
      </c>
      <c r="H83" s="7"/>
      <c r="I83" s="118"/>
      <c r="J83" s="117"/>
      <c r="K83" s="117"/>
      <c r="L83" s="117"/>
      <c r="M83" s="117"/>
      <c r="N83" s="117"/>
      <c r="O83" s="90"/>
      <c r="P83" s="90"/>
      <c r="Q83" s="90"/>
      <c r="R83" s="90"/>
      <c r="S83" s="90"/>
      <c r="T83" s="90"/>
      <c r="U83" s="90"/>
    </row>
    <row r="84" spans="1:21">
      <c r="A84" s="918" t="s">
        <v>1167</v>
      </c>
      <c r="B84" s="918">
        <v>0</v>
      </c>
      <c r="C84" s="918">
        <v>1</v>
      </c>
      <c r="D84" s="918">
        <v>0</v>
      </c>
      <c r="E84" s="163">
        <f t="shared" si="5"/>
        <v>0</v>
      </c>
      <c r="F84" s="706">
        <f t="shared" si="6"/>
        <v>1</v>
      </c>
      <c r="G84" s="163">
        <f t="shared" si="7"/>
        <v>0</v>
      </c>
      <c r="H84" s="7"/>
      <c r="I84" s="118"/>
      <c r="J84" s="117"/>
      <c r="K84" s="117"/>
      <c r="L84" s="117"/>
      <c r="M84" s="117"/>
      <c r="N84" s="117"/>
      <c r="O84" s="90"/>
      <c r="P84" s="90"/>
      <c r="Q84" s="90"/>
      <c r="R84" s="90"/>
      <c r="S84" s="90"/>
      <c r="T84" s="90"/>
      <c r="U84" s="90"/>
    </row>
    <row r="85" spans="1:21">
      <c r="A85" s="918" t="s">
        <v>1168</v>
      </c>
      <c r="B85" s="918">
        <v>5</v>
      </c>
      <c r="C85" s="918">
        <v>14</v>
      </c>
      <c r="D85" s="918">
        <v>4</v>
      </c>
      <c r="E85" s="163">
        <f t="shared" si="5"/>
        <v>0.21739130434782608</v>
      </c>
      <c r="F85" s="163">
        <f t="shared" si="6"/>
        <v>0.60869565217391308</v>
      </c>
      <c r="G85" s="163">
        <f t="shared" si="7"/>
        <v>0.17391304347826086</v>
      </c>
      <c r="H85" s="7"/>
      <c r="I85" s="118"/>
      <c r="J85" s="117"/>
      <c r="K85" s="117"/>
      <c r="L85" s="117"/>
      <c r="M85" s="117"/>
      <c r="N85" s="117"/>
      <c r="O85" s="90"/>
      <c r="P85" s="90"/>
      <c r="Q85" s="90"/>
      <c r="R85" s="90"/>
      <c r="S85" s="90"/>
      <c r="T85" s="90"/>
      <c r="U85" s="90"/>
    </row>
    <row r="86" spans="1:21">
      <c r="A86" s="919" t="s">
        <v>1146</v>
      </c>
      <c r="B86" s="919">
        <f>+SUM(B79:B85)</f>
        <v>216</v>
      </c>
      <c r="C86" s="919">
        <f>+SUM(C79:C85)</f>
        <v>304</v>
      </c>
      <c r="D86" s="919">
        <f>+SUM(D79:D85)</f>
        <v>40</v>
      </c>
      <c r="E86" s="433">
        <f t="shared" si="5"/>
        <v>0.38571428571428573</v>
      </c>
      <c r="F86" s="433">
        <f t="shared" si="6"/>
        <v>0.54285714285714282</v>
      </c>
      <c r="G86" s="433">
        <f t="shared" si="7"/>
        <v>7.1428571428571425E-2</v>
      </c>
      <c r="H86" s="7"/>
      <c r="I86" s="118"/>
      <c r="J86" s="117"/>
      <c r="K86" s="117"/>
      <c r="L86" s="117"/>
      <c r="M86" s="117"/>
      <c r="N86" s="117"/>
      <c r="O86" s="90"/>
      <c r="P86" s="90"/>
      <c r="Q86" s="90"/>
      <c r="R86" s="90"/>
      <c r="S86" s="90"/>
      <c r="T86" s="90"/>
      <c r="U86" s="90"/>
    </row>
    <row r="87" spans="1:21" ht="6" customHeight="1">
      <c r="A87" s="84"/>
      <c r="B87" s="84"/>
      <c r="C87" s="84"/>
      <c r="D87" s="84"/>
      <c r="E87" s="84"/>
      <c r="F87" s="84"/>
      <c r="G87" s="84"/>
      <c r="H87" s="84"/>
      <c r="I87" s="171"/>
      <c r="J87" s="117"/>
      <c r="K87" s="117"/>
      <c r="L87" s="117"/>
      <c r="M87" s="117"/>
      <c r="N87" s="117"/>
      <c r="O87" s="90"/>
      <c r="P87" s="90"/>
      <c r="Q87" s="90"/>
      <c r="R87" s="90"/>
      <c r="S87" s="90"/>
      <c r="T87" s="90"/>
      <c r="U87" s="90"/>
    </row>
    <row r="88" spans="1:21" ht="0.95" hidden="1" customHeight="1">
      <c r="A88" s="7"/>
      <c r="B88" s="7"/>
      <c r="C88" s="7"/>
      <c r="D88" s="7"/>
      <c r="E88" s="7"/>
      <c r="F88" s="7"/>
      <c r="G88" s="124"/>
      <c r="H88" s="175"/>
      <c r="I88" s="175"/>
      <c r="J88" s="175"/>
      <c r="K88" s="175"/>
      <c r="L88" s="175"/>
      <c r="M88" s="175"/>
      <c r="N88" s="122"/>
      <c r="O88" s="90"/>
      <c r="P88" s="90"/>
      <c r="Q88" s="90"/>
      <c r="R88" s="90"/>
      <c r="S88" s="90"/>
      <c r="T88" s="90"/>
      <c r="U88" s="90"/>
    </row>
    <row r="89" spans="1:21" ht="2.1" hidden="1" customHeight="1">
      <c r="A89" s="437"/>
      <c r="B89" s="175"/>
      <c r="C89" s="175"/>
      <c r="D89" s="175"/>
      <c r="E89" s="361"/>
      <c r="F89" s="122"/>
      <c r="G89" s="7"/>
      <c r="H89" s="174"/>
      <c r="I89" s="171"/>
      <c r="J89" s="75"/>
      <c r="K89" s="171"/>
      <c r="L89" s="171"/>
      <c r="M89" s="171"/>
      <c r="N89" s="117"/>
      <c r="O89" s="90"/>
      <c r="P89" s="90"/>
      <c r="Q89" s="90"/>
      <c r="R89" s="90"/>
      <c r="S89" s="90"/>
      <c r="T89" s="90"/>
      <c r="U89" s="90"/>
    </row>
    <row r="90" spans="1:21" ht="12" customHeight="1">
      <c r="A90" s="437"/>
      <c r="B90" s="175"/>
      <c r="C90" s="175"/>
      <c r="D90" s="175"/>
      <c r="E90" s="361"/>
      <c r="F90" s="122"/>
      <c r="G90" s="7"/>
      <c r="H90" s="174"/>
      <c r="I90" s="171"/>
      <c r="J90" s="75"/>
      <c r="K90" s="171"/>
      <c r="L90" s="171"/>
      <c r="M90" s="171"/>
      <c r="N90" s="117"/>
      <c r="O90" s="90"/>
      <c r="P90" s="90"/>
      <c r="Q90" s="90"/>
      <c r="R90" s="90"/>
      <c r="S90" s="90"/>
      <c r="T90" s="90"/>
      <c r="U90" s="90"/>
    </row>
    <row r="91" spans="1:21" ht="15" customHeight="1">
      <c r="A91" s="1039" t="s">
        <v>1203</v>
      </c>
      <c r="B91" s="1039"/>
      <c r="C91" s="1039"/>
      <c r="D91" s="1039"/>
      <c r="E91" s="1039"/>
      <c r="F91" s="175"/>
      <c r="G91" s="7"/>
      <c r="H91" s="174"/>
      <c r="I91" s="171"/>
      <c r="J91" s="75"/>
      <c r="K91" s="171"/>
      <c r="L91" s="171"/>
      <c r="M91" s="171"/>
      <c r="N91" s="117"/>
      <c r="O91" s="90"/>
      <c r="P91" s="90"/>
      <c r="Q91" s="90"/>
      <c r="R91" s="90"/>
      <c r="S91" s="90"/>
      <c r="T91" s="90"/>
      <c r="U91" s="90"/>
    </row>
    <row r="92" spans="1:21" ht="21" customHeight="1">
      <c r="A92" s="588" t="s">
        <v>1160</v>
      </c>
      <c r="B92" s="596" t="s">
        <v>1204</v>
      </c>
      <c r="C92" s="596" t="s">
        <v>1205</v>
      </c>
      <c r="D92" s="596" t="s">
        <v>1206</v>
      </c>
      <c r="E92" s="596" t="s">
        <v>1207</v>
      </c>
      <c r="F92" s="596" t="s">
        <v>1208</v>
      </c>
      <c r="G92" s="596" t="s">
        <v>1209</v>
      </c>
      <c r="H92" s="179"/>
      <c r="I92" s="171"/>
      <c r="J92" s="75"/>
      <c r="K92" s="171"/>
      <c r="L92" s="171"/>
      <c r="M92" s="171"/>
      <c r="N92" s="117"/>
      <c r="O92" s="90"/>
      <c r="P92" s="90"/>
      <c r="Q92" s="90"/>
      <c r="R92" s="90"/>
      <c r="S92" s="90"/>
      <c r="T92" s="90"/>
      <c r="U92" s="90"/>
    </row>
    <row r="93" spans="1:21" ht="15" customHeight="1">
      <c r="A93" s="90" t="s">
        <v>1103</v>
      </c>
      <c r="B93" s="90">
        <v>11</v>
      </c>
      <c r="C93" s="90">
        <v>35</v>
      </c>
      <c r="D93" s="90">
        <v>11</v>
      </c>
      <c r="E93" s="769">
        <v>9.1666666666666661</v>
      </c>
      <c r="F93" s="769">
        <v>13.307984790874524</v>
      </c>
      <c r="G93" s="769">
        <v>9.4827586206896548</v>
      </c>
      <c r="H93" s="179"/>
      <c r="I93" s="171"/>
      <c r="J93" s="75"/>
      <c r="K93" s="171"/>
      <c r="L93" s="171"/>
      <c r="M93" s="171"/>
      <c r="N93" s="117"/>
      <c r="O93" s="90"/>
      <c r="P93" s="90"/>
      <c r="Q93" s="90"/>
      <c r="R93" s="90"/>
      <c r="S93" s="90"/>
      <c r="T93" s="90"/>
      <c r="U93" s="90"/>
    </row>
    <row r="94" spans="1:21" ht="15" customHeight="1">
      <c r="A94" s="581" t="s">
        <v>1210</v>
      </c>
      <c r="B94" s="592">
        <v>1</v>
      </c>
      <c r="C94" s="592">
        <v>13</v>
      </c>
      <c r="D94" s="592">
        <v>2</v>
      </c>
      <c r="E94" s="593">
        <v>1.5</v>
      </c>
      <c r="F94" s="593">
        <v>3.3</v>
      </c>
      <c r="G94" s="593">
        <v>3.4</v>
      </c>
      <c r="H94" s="179"/>
      <c r="I94" s="171"/>
      <c r="J94" s="75"/>
      <c r="K94" s="171"/>
      <c r="L94" s="171"/>
      <c r="M94" s="171"/>
      <c r="N94" s="117"/>
      <c r="O94" s="90"/>
      <c r="P94" s="90"/>
      <c r="Q94" s="90"/>
      <c r="R94" s="90"/>
      <c r="S94" s="90"/>
      <c r="T94" s="90"/>
      <c r="U94" s="90"/>
    </row>
    <row r="95" spans="1:21" ht="15" customHeight="1">
      <c r="A95" s="581" t="s">
        <v>1087</v>
      </c>
      <c r="B95" s="592">
        <v>2</v>
      </c>
      <c r="C95" s="592">
        <v>15</v>
      </c>
      <c r="D95" s="592">
        <v>12</v>
      </c>
      <c r="E95" s="593">
        <v>4</v>
      </c>
      <c r="F95" s="593">
        <v>2.34375</v>
      </c>
      <c r="G95" s="593">
        <v>6.091370558375635</v>
      </c>
      <c r="H95" s="179"/>
      <c r="I95" s="171"/>
      <c r="J95" s="75"/>
      <c r="K95" s="171"/>
      <c r="L95" s="171"/>
      <c r="M95" s="171"/>
      <c r="N95" s="117"/>
      <c r="O95" s="90"/>
      <c r="P95" s="90"/>
      <c r="Q95" s="90"/>
      <c r="R95" s="90"/>
      <c r="S95" s="90"/>
      <c r="T95" s="90"/>
      <c r="U95" s="90"/>
    </row>
    <row r="96" spans="1:21" ht="15" customHeight="1">
      <c r="A96" s="581" t="s">
        <v>1082</v>
      </c>
      <c r="B96" s="592">
        <v>11</v>
      </c>
      <c r="C96" s="592">
        <v>56</v>
      </c>
      <c r="D96" s="592">
        <v>11</v>
      </c>
      <c r="E96" s="593">
        <v>4.1353383458646613</v>
      </c>
      <c r="F96" s="593">
        <v>2.7450980392156863</v>
      </c>
      <c r="G96" s="593">
        <v>2.8205128205128207</v>
      </c>
      <c r="H96" s="179"/>
      <c r="I96" s="171"/>
      <c r="J96" s="75"/>
      <c r="K96" s="171"/>
      <c r="L96" s="171"/>
      <c r="M96" s="171"/>
      <c r="N96" s="117"/>
      <c r="O96" s="90"/>
      <c r="P96" s="90"/>
      <c r="Q96" s="90"/>
      <c r="R96" s="90"/>
      <c r="S96" s="90"/>
      <c r="T96" s="90"/>
      <c r="U96" s="90"/>
    </row>
    <row r="97" spans="1:21" ht="15" customHeight="1">
      <c r="A97" s="581" t="s">
        <v>1106</v>
      </c>
      <c r="B97" s="592">
        <v>11</v>
      </c>
      <c r="C97" s="592">
        <v>15</v>
      </c>
      <c r="D97" s="592">
        <v>10</v>
      </c>
      <c r="E97" s="593">
        <v>14.285714285714285</v>
      </c>
      <c r="F97" s="593">
        <v>7.5</v>
      </c>
      <c r="G97" s="593">
        <v>9.5238095238095237</v>
      </c>
      <c r="H97" s="179"/>
      <c r="I97" s="171"/>
      <c r="J97" s="75"/>
      <c r="K97" s="171"/>
      <c r="L97" s="171"/>
      <c r="M97" s="171"/>
      <c r="N97" s="117"/>
      <c r="O97" s="90"/>
      <c r="P97" s="90"/>
      <c r="Q97" s="90"/>
      <c r="R97" s="90"/>
      <c r="S97" s="90"/>
      <c r="T97" s="90"/>
      <c r="U97" s="90"/>
    </row>
    <row r="98" spans="1:21" ht="15" customHeight="1">
      <c r="A98" s="589" t="s">
        <v>1167</v>
      </c>
      <c r="B98" s="590">
        <v>0</v>
      </c>
      <c r="C98" s="590">
        <v>0</v>
      </c>
      <c r="D98" s="590">
        <v>1</v>
      </c>
      <c r="E98" s="591">
        <v>0</v>
      </c>
      <c r="F98" s="591">
        <v>0</v>
      </c>
      <c r="G98" s="591">
        <v>14.285714285714285</v>
      </c>
      <c r="H98" s="179"/>
      <c r="I98" s="171"/>
      <c r="J98" s="75"/>
      <c r="K98" s="171"/>
      <c r="L98" s="171"/>
      <c r="M98" s="171"/>
      <c r="N98" s="117"/>
      <c r="O98" s="90"/>
      <c r="P98" s="90"/>
      <c r="Q98" s="90"/>
      <c r="R98" s="90"/>
      <c r="S98" s="90"/>
      <c r="T98" s="90"/>
      <c r="U98" s="90"/>
    </row>
    <row r="99" spans="1:21" ht="15" customHeight="1">
      <c r="A99" s="581" t="s">
        <v>1168</v>
      </c>
      <c r="B99" s="592">
        <v>0</v>
      </c>
      <c r="C99" s="592">
        <v>9</v>
      </c>
      <c r="D99" s="592">
        <v>2</v>
      </c>
      <c r="E99" s="593">
        <v>0</v>
      </c>
      <c r="F99" s="593">
        <v>6.5693430656934311</v>
      </c>
      <c r="G99" s="593">
        <v>5.8823529411764701</v>
      </c>
      <c r="H99" s="179"/>
      <c r="I99" s="171"/>
      <c r="J99" s="75"/>
      <c r="K99" s="171"/>
      <c r="L99" s="171"/>
      <c r="M99" s="171"/>
      <c r="N99" s="117"/>
      <c r="O99" s="90"/>
      <c r="P99" s="90"/>
      <c r="Q99" s="90"/>
      <c r="R99" s="90"/>
      <c r="S99" s="90"/>
      <c r="T99" s="90"/>
      <c r="U99" s="90"/>
    </row>
    <row r="100" spans="1:21" ht="15" customHeight="1">
      <c r="A100" s="583" t="s">
        <v>1146</v>
      </c>
      <c r="B100" s="594">
        <v>36</v>
      </c>
      <c r="C100" s="594">
        <v>143</v>
      </c>
      <c r="D100" s="594">
        <v>49</v>
      </c>
      <c r="E100" s="595">
        <v>5.8</v>
      </c>
      <c r="F100" s="595">
        <v>3.9</v>
      </c>
      <c r="G100" s="595">
        <v>5.4</v>
      </c>
      <c r="H100" s="179"/>
      <c r="I100" s="171"/>
      <c r="J100" s="75"/>
      <c r="K100" s="171"/>
      <c r="L100" s="171"/>
      <c r="M100" s="171"/>
      <c r="N100" s="117"/>
      <c r="O100" s="90"/>
      <c r="P100" s="90"/>
      <c r="Q100" s="90"/>
      <c r="R100" s="90"/>
      <c r="S100" s="90"/>
      <c r="T100" s="90"/>
      <c r="U100" s="90"/>
    </row>
    <row r="101" spans="1:21" ht="17.100000000000001" customHeight="1">
      <c r="A101" s="437" t="s">
        <v>1211</v>
      </c>
      <c r="B101" s="119"/>
      <c r="C101" s="119"/>
      <c r="D101" s="119"/>
      <c r="E101" s="120"/>
      <c r="F101" s="174"/>
      <c r="G101" s="7"/>
      <c r="H101" s="174"/>
      <c r="I101" s="171"/>
      <c r="J101" s="75"/>
      <c r="K101" s="171"/>
      <c r="L101" s="171"/>
      <c r="M101" s="171"/>
      <c r="N101" s="117"/>
      <c r="O101" s="90"/>
      <c r="P101" s="90"/>
      <c r="Q101" s="90"/>
      <c r="R101" s="90"/>
      <c r="S101" s="90"/>
      <c r="T101" s="90"/>
      <c r="U101" s="90"/>
    </row>
    <row r="102" spans="1:21" ht="11.1" customHeight="1">
      <c r="A102" s="437"/>
      <c r="B102" s="119"/>
      <c r="C102" s="119"/>
      <c r="D102" s="119"/>
      <c r="E102" s="120"/>
      <c r="F102" s="174"/>
      <c r="G102" s="7"/>
      <c r="H102" s="174"/>
      <c r="I102" s="171"/>
      <c r="J102" s="75"/>
      <c r="K102" s="171"/>
      <c r="L102" s="171"/>
      <c r="M102" s="171"/>
      <c r="N102" s="117"/>
      <c r="O102" s="90"/>
      <c r="P102" s="90"/>
      <c r="Q102" s="90"/>
      <c r="R102" s="90"/>
      <c r="S102" s="90"/>
      <c r="T102" s="90"/>
      <c r="U102" s="90"/>
    </row>
    <row r="103" spans="1:21" ht="6.95" hidden="1" customHeight="1">
      <c r="A103" s="437"/>
      <c r="B103" s="119"/>
      <c r="C103" s="119"/>
      <c r="D103" s="119"/>
      <c r="E103" s="120"/>
      <c r="F103" s="174"/>
      <c r="G103" s="7"/>
      <c r="H103" s="174"/>
      <c r="I103" s="171"/>
      <c r="J103" s="75"/>
      <c r="K103" s="171"/>
      <c r="L103" s="171"/>
      <c r="M103" s="171"/>
      <c r="N103" s="117"/>
      <c r="O103" s="90"/>
      <c r="P103" s="90"/>
      <c r="Q103" s="90"/>
      <c r="R103" s="90"/>
      <c r="S103" s="90"/>
      <c r="T103" s="90"/>
      <c r="U103" s="90"/>
    </row>
    <row r="104" spans="1:21" ht="15" hidden="1" customHeight="1">
      <c r="A104" s="437"/>
      <c r="B104" s="175"/>
      <c r="C104" s="175"/>
      <c r="D104" s="175"/>
      <c r="E104" s="361"/>
      <c r="F104" s="122"/>
      <c r="G104" s="7"/>
      <c r="H104" s="174"/>
      <c r="I104" s="171"/>
      <c r="J104" s="75"/>
      <c r="K104" s="171"/>
      <c r="L104" s="171"/>
      <c r="M104" s="171"/>
      <c r="N104" s="117"/>
      <c r="O104" s="90"/>
      <c r="P104" s="90"/>
      <c r="Q104" s="90"/>
      <c r="R104" s="90"/>
      <c r="S104" s="90"/>
      <c r="T104" s="90"/>
      <c r="U104" s="90"/>
    </row>
    <row r="105" spans="1:21">
      <c r="A105" s="1039" t="s">
        <v>1212</v>
      </c>
      <c r="B105" s="1039"/>
      <c r="C105" s="1039"/>
      <c r="D105" s="1039"/>
      <c r="E105" s="1039"/>
      <c r="F105" s="905"/>
      <c r="G105" s="122"/>
      <c r="H105" s="122"/>
      <c r="I105" s="117"/>
      <c r="J105" s="117"/>
      <c r="K105" s="117"/>
      <c r="L105" s="117"/>
      <c r="M105" s="117"/>
      <c r="N105" s="117"/>
      <c r="O105" s="90"/>
      <c r="P105" s="90"/>
      <c r="Q105" s="90"/>
      <c r="R105" s="90"/>
      <c r="S105" s="90"/>
      <c r="T105" s="90"/>
      <c r="U105" s="90"/>
    </row>
    <row r="106" spans="1:21" ht="21.95" customHeight="1">
      <c r="A106" s="916" t="s">
        <v>1160</v>
      </c>
      <c r="B106" s="141" t="s">
        <v>1213</v>
      </c>
      <c r="C106" s="141" t="s">
        <v>1214</v>
      </c>
      <c r="D106" s="141" t="s">
        <v>1198</v>
      </c>
      <c r="E106" s="141" t="s">
        <v>1199</v>
      </c>
      <c r="F106" s="118"/>
      <c r="G106" s="122"/>
      <c r="H106" s="122"/>
      <c r="I106" s="117"/>
      <c r="J106" s="117"/>
      <c r="K106" s="117"/>
      <c r="L106" s="117"/>
      <c r="M106" s="117"/>
      <c r="N106" s="117"/>
      <c r="O106" s="90"/>
      <c r="P106" s="90"/>
      <c r="Q106" s="90"/>
      <c r="R106" s="90"/>
      <c r="S106" s="90"/>
      <c r="T106" s="90"/>
      <c r="U106" s="90"/>
    </row>
    <row r="107" spans="1:21">
      <c r="A107" s="165" t="s">
        <v>1103</v>
      </c>
      <c r="B107" s="165">
        <v>44</v>
      </c>
      <c r="C107" s="165">
        <v>13</v>
      </c>
      <c r="D107" s="165">
        <v>10.3</v>
      </c>
      <c r="E107" s="165">
        <v>18.3</v>
      </c>
      <c r="F107" s="118"/>
      <c r="G107" s="117"/>
      <c r="H107" s="117"/>
      <c r="I107" s="122"/>
      <c r="J107" s="122"/>
      <c r="K107" s="122"/>
      <c r="L107" s="122"/>
      <c r="M107" s="117"/>
      <c r="N107" s="117"/>
      <c r="O107" s="90"/>
      <c r="P107" s="90"/>
      <c r="Q107" s="90"/>
      <c r="R107" s="90"/>
      <c r="S107" s="90"/>
      <c r="T107" s="90"/>
      <c r="U107" s="90"/>
    </row>
    <row r="108" spans="1:21">
      <c r="A108" s="165" t="s">
        <v>1166</v>
      </c>
      <c r="B108" s="165">
        <v>15</v>
      </c>
      <c r="C108" s="165">
        <v>1</v>
      </c>
      <c r="D108" s="165">
        <v>3.6</v>
      </c>
      <c r="E108" s="165">
        <v>1</v>
      </c>
      <c r="F108" s="118"/>
      <c r="G108" s="882"/>
      <c r="H108" s="84"/>
      <c r="I108" s="122"/>
      <c r="J108" s="122"/>
      <c r="K108" s="122"/>
      <c r="L108" s="122"/>
      <c r="M108" s="117"/>
      <c r="N108" s="117"/>
      <c r="O108" s="90"/>
      <c r="P108" s="90"/>
      <c r="Q108" s="90"/>
      <c r="R108" s="90"/>
      <c r="S108" s="90"/>
      <c r="T108" s="90"/>
      <c r="U108" s="90"/>
    </row>
    <row r="109" spans="1:21">
      <c r="A109" s="135" t="s">
        <v>1087</v>
      </c>
      <c r="B109" s="135">
        <v>24</v>
      </c>
      <c r="C109" s="135">
        <v>5</v>
      </c>
      <c r="D109" s="135">
        <v>3.2</v>
      </c>
      <c r="E109" s="135">
        <v>3.8</v>
      </c>
      <c r="F109" s="118"/>
      <c r="G109" s="881"/>
      <c r="H109" s="84"/>
      <c r="I109" s="122"/>
      <c r="J109" s="122"/>
      <c r="K109" s="122"/>
      <c r="L109" s="122"/>
      <c r="M109" s="117"/>
      <c r="N109" s="117"/>
      <c r="O109" s="90"/>
      <c r="P109" s="90"/>
      <c r="Q109" s="90"/>
      <c r="R109" s="90"/>
      <c r="S109" s="90"/>
      <c r="T109" s="90"/>
      <c r="U109" s="90"/>
    </row>
    <row r="110" spans="1:21">
      <c r="A110" s="135" t="s">
        <v>1082</v>
      </c>
      <c r="B110" s="135">
        <v>63</v>
      </c>
      <c r="C110" s="135">
        <v>15</v>
      </c>
      <c r="D110" s="135">
        <v>2.7</v>
      </c>
      <c r="E110" s="135">
        <v>4.0999999999999996</v>
      </c>
      <c r="F110" s="118"/>
      <c r="G110" s="117"/>
      <c r="H110" s="122"/>
      <c r="I110" s="122"/>
      <c r="J110" s="122"/>
      <c r="K110" s="122"/>
      <c r="L110" s="122"/>
      <c r="M110" s="117"/>
      <c r="N110" s="117"/>
      <c r="O110" s="90"/>
      <c r="P110" s="90"/>
      <c r="Q110" s="90"/>
      <c r="R110" s="90"/>
      <c r="S110" s="90"/>
      <c r="T110" s="90"/>
      <c r="U110" s="90"/>
    </row>
    <row r="111" spans="1:21">
      <c r="A111" s="135" t="s">
        <v>1106</v>
      </c>
      <c r="B111" s="135">
        <v>32</v>
      </c>
      <c r="C111" s="135">
        <v>4</v>
      </c>
      <c r="D111" s="135">
        <v>9.6999999999999993</v>
      </c>
      <c r="E111" s="135">
        <v>7.5</v>
      </c>
      <c r="F111" s="118"/>
      <c r="G111" s="117"/>
      <c r="H111" s="122"/>
      <c r="I111" s="122"/>
      <c r="J111" s="122"/>
      <c r="K111" s="122"/>
      <c r="L111" s="122"/>
      <c r="M111" s="117"/>
      <c r="N111" s="117"/>
      <c r="O111" s="90"/>
      <c r="P111" s="90"/>
      <c r="Q111" s="90"/>
      <c r="R111" s="90"/>
      <c r="S111" s="90"/>
      <c r="T111" s="90"/>
      <c r="U111" s="90"/>
    </row>
    <row r="112" spans="1:21">
      <c r="A112" s="135" t="s">
        <v>1167</v>
      </c>
      <c r="B112" s="135">
        <v>1</v>
      </c>
      <c r="C112" s="135">
        <v>0</v>
      </c>
      <c r="D112" s="135">
        <v>11.1</v>
      </c>
      <c r="E112" s="135">
        <v>0</v>
      </c>
      <c r="F112" s="118"/>
      <c r="G112" s="117"/>
      <c r="H112" s="122"/>
      <c r="I112" s="122"/>
      <c r="J112" s="122"/>
      <c r="K112" s="122"/>
      <c r="L112" s="122"/>
      <c r="M112" s="117"/>
      <c r="N112" s="117"/>
      <c r="O112" s="90"/>
      <c r="P112" s="90"/>
      <c r="Q112" s="90"/>
      <c r="R112" s="90"/>
      <c r="S112" s="90"/>
      <c r="T112" s="90"/>
      <c r="U112" s="90"/>
    </row>
    <row r="113" spans="1:21">
      <c r="A113" s="135" t="s">
        <v>1168</v>
      </c>
      <c r="B113" s="135">
        <v>9</v>
      </c>
      <c r="C113" s="135">
        <v>2</v>
      </c>
      <c r="D113" s="135">
        <v>8.6999999999999993</v>
      </c>
      <c r="E113" s="135">
        <v>2</v>
      </c>
      <c r="F113" s="118"/>
      <c r="G113" s="117"/>
      <c r="H113" s="122"/>
      <c r="I113" s="122"/>
      <c r="J113" s="122"/>
      <c r="K113" s="122"/>
      <c r="L113" s="122"/>
      <c r="M113" s="117"/>
      <c r="N113" s="117"/>
      <c r="O113" s="90"/>
      <c r="P113" s="90"/>
      <c r="Q113" s="90"/>
      <c r="R113" s="90"/>
      <c r="S113" s="90"/>
      <c r="T113" s="90"/>
      <c r="U113" s="90"/>
    </row>
    <row r="114" spans="1:21">
      <c r="A114" s="182" t="s">
        <v>1146</v>
      </c>
      <c r="B114" s="182">
        <v>188</v>
      </c>
      <c r="C114" s="182">
        <v>40</v>
      </c>
      <c r="D114" s="182">
        <v>4.3</v>
      </c>
      <c r="E114" s="182">
        <v>4.8</v>
      </c>
      <c r="F114" s="134"/>
      <c r="G114" s="117"/>
      <c r="H114" s="178"/>
      <c r="I114" s="117"/>
      <c r="J114" s="117"/>
      <c r="K114" s="117"/>
      <c r="L114" s="117"/>
      <c r="M114" s="117"/>
      <c r="N114" s="117"/>
      <c r="O114" s="90"/>
      <c r="P114" s="90"/>
      <c r="Q114" s="90"/>
      <c r="R114" s="90"/>
      <c r="S114" s="90"/>
      <c r="T114" s="90"/>
      <c r="U114" s="90"/>
    </row>
    <row r="115" spans="1:21" ht="41.1" customHeight="1">
      <c r="A115" s="1054" t="s">
        <v>1215</v>
      </c>
      <c r="B115" s="1055"/>
      <c r="C115" s="1055"/>
      <c r="D115" s="1055"/>
      <c r="E115" s="1055"/>
      <c r="F115" s="117"/>
      <c r="G115" s="84"/>
      <c r="H115" s="881"/>
      <c r="I115" s="84"/>
      <c r="J115" s="84"/>
      <c r="K115" s="84"/>
      <c r="L115" s="84"/>
      <c r="M115" s="84"/>
      <c r="N115" s="117"/>
      <c r="O115" s="90"/>
      <c r="P115" s="90"/>
      <c r="Q115" s="90"/>
      <c r="R115" s="90"/>
      <c r="S115" s="90"/>
      <c r="T115" s="90"/>
      <c r="U115" s="90"/>
    </row>
    <row r="116" spans="1:21" ht="15" customHeight="1">
      <c r="A116" s="915"/>
      <c r="B116" s="915"/>
      <c r="C116" s="915"/>
      <c r="D116" s="915"/>
      <c r="E116" s="915"/>
      <c r="F116" s="882"/>
      <c r="G116" s="83"/>
      <c r="H116" s="881"/>
      <c r="I116" s="84"/>
      <c r="J116" s="84"/>
      <c r="K116" s="84"/>
      <c r="L116" s="84"/>
      <c r="M116" s="84"/>
      <c r="N116" s="117"/>
      <c r="O116" s="90"/>
      <c r="P116" s="90"/>
      <c r="Q116" s="90"/>
      <c r="R116" s="90"/>
      <c r="S116" s="90"/>
      <c r="T116" s="90"/>
      <c r="U116" s="90"/>
    </row>
    <row r="117" spans="1:21" ht="15" customHeight="1">
      <c r="A117" s="1056" t="s">
        <v>1216</v>
      </c>
      <c r="B117" s="1056"/>
      <c r="C117" s="1056"/>
      <c r="D117" s="1056"/>
      <c r="E117" s="915"/>
      <c r="F117" s="882"/>
      <c r="G117" s="83"/>
      <c r="H117" s="881"/>
      <c r="I117" s="84"/>
      <c r="J117" s="84"/>
      <c r="K117" s="84"/>
      <c r="L117" s="84"/>
      <c r="M117" s="84"/>
      <c r="N117" s="117"/>
      <c r="O117" s="90"/>
      <c r="P117" s="90"/>
      <c r="Q117" s="90"/>
      <c r="R117" s="90"/>
      <c r="S117" s="90"/>
      <c r="T117" s="90"/>
      <c r="U117" s="90"/>
    </row>
    <row r="118" spans="1:21" ht="27.75" customHeight="1">
      <c r="A118" s="916" t="s">
        <v>1160</v>
      </c>
      <c r="B118" s="136" t="s">
        <v>1217</v>
      </c>
      <c r="C118" s="136" t="s">
        <v>1218</v>
      </c>
      <c r="D118" s="136" t="s">
        <v>1219</v>
      </c>
      <c r="E118" s="7"/>
      <c r="F118" s="7"/>
      <c r="G118" s="83"/>
      <c r="H118" s="117"/>
      <c r="I118" s="117"/>
      <c r="J118" s="117"/>
      <c r="K118" s="117"/>
      <c r="L118" s="117"/>
      <c r="M118" s="117"/>
      <c r="N118" s="117"/>
      <c r="O118" s="90"/>
      <c r="P118" s="90"/>
      <c r="Q118" s="90"/>
      <c r="R118" s="90"/>
      <c r="S118" s="90"/>
      <c r="T118" s="90"/>
      <c r="U118" s="90"/>
    </row>
    <row r="119" spans="1:21">
      <c r="A119" s="137" t="s">
        <v>1103</v>
      </c>
      <c r="B119" s="137">
        <v>485</v>
      </c>
      <c r="C119" s="137">
        <v>271</v>
      </c>
      <c r="D119" s="137">
        <v>55.88</v>
      </c>
      <c r="E119" s="7"/>
      <c r="F119" s="7"/>
      <c r="G119" s="83"/>
      <c r="H119" s="117"/>
      <c r="I119" s="117"/>
      <c r="J119" s="117"/>
      <c r="K119" s="117"/>
      <c r="L119" s="117"/>
      <c r="M119" s="117"/>
      <c r="N119" s="117"/>
      <c r="O119" s="90"/>
      <c r="P119" s="90"/>
      <c r="Q119" s="90"/>
      <c r="R119" s="90"/>
      <c r="S119" s="90"/>
      <c r="T119" s="90"/>
      <c r="U119" s="90"/>
    </row>
    <row r="120" spans="1:21">
      <c r="A120" s="165" t="s">
        <v>1166</v>
      </c>
      <c r="B120" s="165">
        <v>519</v>
      </c>
      <c r="C120" s="165">
        <v>423</v>
      </c>
      <c r="D120" s="165">
        <v>81.5</v>
      </c>
      <c r="E120" s="7"/>
      <c r="F120" s="7"/>
      <c r="G120" s="83"/>
      <c r="H120" s="117"/>
      <c r="I120" s="117"/>
      <c r="J120" s="117"/>
      <c r="K120" s="117"/>
      <c r="L120" s="117"/>
      <c r="M120" s="117"/>
      <c r="N120" s="117"/>
      <c r="O120" s="90"/>
      <c r="P120" s="90"/>
      <c r="Q120" s="90"/>
      <c r="R120" s="90"/>
      <c r="S120" s="90"/>
      <c r="T120" s="90"/>
      <c r="U120" s="90"/>
    </row>
    <row r="121" spans="1:21">
      <c r="A121" s="135" t="s">
        <v>1087</v>
      </c>
      <c r="B121" s="135">
        <v>887</v>
      </c>
      <c r="C121" s="135">
        <v>762</v>
      </c>
      <c r="D121" s="135">
        <v>85.91</v>
      </c>
      <c r="E121" s="7"/>
      <c r="F121" s="7"/>
      <c r="G121" s="84"/>
      <c r="H121" s="117"/>
      <c r="I121" s="117"/>
      <c r="J121" s="117"/>
      <c r="K121" s="117"/>
      <c r="L121" s="117"/>
      <c r="M121" s="117"/>
      <c r="N121" s="117"/>
      <c r="O121" s="90"/>
      <c r="P121" s="90"/>
      <c r="Q121" s="90"/>
      <c r="R121" s="90"/>
      <c r="S121" s="90"/>
      <c r="T121" s="90"/>
      <c r="U121" s="90"/>
    </row>
    <row r="122" spans="1:21">
      <c r="A122" s="135" t="s">
        <v>1082</v>
      </c>
      <c r="B122" s="164">
        <v>2696</v>
      </c>
      <c r="C122" s="164">
        <v>1315</v>
      </c>
      <c r="D122" s="135">
        <v>48.78</v>
      </c>
      <c r="E122" s="7"/>
      <c r="F122" s="7"/>
      <c r="G122" s="84"/>
      <c r="H122" s="117"/>
      <c r="I122" s="117"/>
      <c r="J122" s="117"/>
      <c r="K122" s="117"/>
      <c r="L122" s="117"/>
      <c r="M122" s="117"/>
      <c r="N122" s="117"/>
      <c r="O122" s="90"/>
      <c r="P122" s="90"/>
      <c r="Q122" s="90"/>
      <c r="R122" s="90"/>
      <c r="S122" s="90"/>
      <c r="T122" s="90"/>
      <c r="U122" s="90"/>
    </row>
    <row r="123" spans="1:21">
      <c r="A123" s="135" t="s">
        <v>1106</v>
      </c>
      <c r="B123" s="135">
        <v>374</v>
      </c>
      <c r="C123" s="135">
        <v>192</v>
      </c>
      <c r="D123" s="135">
        <v>51.34</v>
      </c>
      <c r="E123" s="7"/>
      <c r="F123" s="7"/>
      <c r="G123" s="117"/>
      <c r="H123" s="117"/>
      <c r="I123" s="117"/>
      <c r="J123" s="117"/>
      <c r="K123" s="117"/>
      <c r="L123" s="117"/>
      <c r="M123" s="117"/>
      <c r="N123" s="117"/>
      <c r="O123" s="90"/>
      <c r="P123" s="90"/>
      <c r="Q123" s="90"/>
      <c r="R123" s="90"/>
      <c r="S123" s="90"/>
      <c r="T123" s="90"/>
      <c r="U123" s="90"/>
    </row>
    <row r="124" spans="1:21">
      <c r="A124" s="182" t="s">
        <v>22</v>
      </c>
      <c r="B124" s="183">
        <v>4442</v>
      </c>
      <c r="C124" s="183">
        <v>2540</v>
      </c>
      <c r="D124" s="182">
        <v>60.47</v>
      </c>
      <c r="E124" s="7"/>
      <c r="F124" s="7"/>
      <c r="G124" s="117"/>
      <c r="H124" s="117"/>
      <c r="I124" s="117"/>
      <c r="J124" s="117"/>
      <c r="K124" s="117"/>
      <c r="L124" s="117"/>
      <c r="M124" s="117"/>
      <c r="N124" s="117"/>
      <c r="O124" s="90"/>
      <c r="P124" s="90"/>
      <c r="Q124" s="90"/>
      <c r="R124" s="90"/>
      <c r="S124" s="90"/>
      <c r="T124" s="90"/>
      <c r="U124" s="90"/>
    </row>
    <row r="125" spans="1:21" ht="15.95" customHeight="1">
      <c r="A125" s="192" t="s">
        <v>1220</v>
      </c>
      <c r="B125" s="44"/>
      <c r="C125" s="44"/>
      <c r="D125" s="954"/>
      <c r="E125" s="7"/>
      <c r="F125" s="7"/>
      <c r="G125" s="117"/>
      <c r="H125" s="117"/>
      <c r="I125" s="117"/>
      <c r="J125" s="117"/>
      <c r="K125" s="117"/>
      <c r="L125" s="117"/>
      <c r="M125" s="117"/>
      <c r="N125" s="117"/>
      <c r="O125" s="90"/>
      <c r="P125" s="90"/>
      <c r="Q125" s="90"/>
      <c r="R125" s="90"/>
      <c r="S125" s="90"/>
      <c r="T125" s="90"/>
      <c r="U125" s="90"/>
    </row>
    <row r="126" spans="1:21">
      <c r="A126" s="7"/>
      <c r="B126" s="7"/>
      <c r="C126" s="7"/>
      <c r="D126" s="7"/>
      <c r="E126" s="7"/>
      <c r="F126" s="7"/>
      <c r="G126" s="122"/>
      <c r="H126" s="122"/>
      <c r="I126" s="122"/>
      <c r="J126" s="122"/>
      <c r="K126" s="122"/>
      <c r="L126" s="122"/>
      <c r="M126" s="122"/>
      <c r="N126" s="122"/>
      <c r="O126" s="90"/>
      <c r="P126" s="90"/>
      <c r="Q126" s="90"/>
      <c r="R126" s="90"/>
      <c r="S126" s="90"/>
      <c r="T126" s="90"/>
      <c r="U126" s="90"/>
    </row>
    <row r="127" spans="1:21">
      <c r="A127" s="1039" t="s">
        <v>1221</v>
      </c>
      <c r="B127" s="1039"/>
      <c r="C127" s="1039"/>
      <c r="D127" s="1039"/>
      <c r="E127" s="7"/>
      <c r="F127" s="7"/>
      <c r="G127" s="117"/>
      <c r="H127" s="117"/>
      <c r="I127" s="117"/>
      <c r="J127" s="117"/>
      <c r="K127" s="117"/>
      <c r="L127" s="117"/>
      <c r="M127" s="117"/>
      <c r="N127" s="117"/>
      <c r="O127" s="90"/>
      <c r="P127" s="90"/>
      <c r="Q127" s="90"/>
      <c r="R127" s="90"/>
      <c r="S127" s="90"/>
      <c r="T127" s="90"/>
      <c r="U127" s="90"/>
    </row>
    <row r="128" spans="1:21" ht="21" customHeight="1">
      <c r="A128" s="888" t="s">
        <v>1160</v>
      </c>
      <c r="B128" s="193" t="s">
        <v>1217</v>
      </c>
      <c r="C128" s="193" t="s">
        <v>1222</v>
      </c>
      <c r="D128" s="193" t="s">
        <v>1219</v>
      </c>
      <c r="E128" s="138"/>
      <c r="F128" s="177"/>
      <c r="G128" s="904"/>
      <c r="H128" s="117"/>
      <c r="I128" s="117"/>
      <c r="J128" s="117"/>
      <c r="K128" s="117"/>
      <c r="L128" s="117"/>
      <c r="M128" s="117"/>
      <c r="N128" s="117"/>
      <c r="O128" s="90"/>
      <c r="P128" s="90"/>
      <c r="Q128" s="90"/>
      <c r="R128" s="90"/>
      <c r="S128" s="90"/>
      <c r="T128" s="90"/>
      <c r="U128" s="90"/>
    </row>
    <row r="129" spans="1:21">
      <c r="A129" s="137" t="s">
        <v>1103</v>
      </c>
      <c r="B129" s="137">
        <v>485</v>
      </c>
      <c r="C129" s="137">
        <v>435</v>
      </c>
      <c r="D129" s="137">
        <v>89.69</v>
      </c>
      <c r="E129" s="118"/>
      <c r="F129" s="904"/>
      <c r="G129" s="904"/>
      <c r="H129" s="117"/>
      <c r="I129" s="117"/>
      <c r="J129" s="117"/>
      <c r="K129" s="117"/>
      <c r="L129" s="117"/>
      <c r="M129" s="117"/>
      <c r="N129" s="117"/>
      <c r="O129" s="90"/>
      <c r="P129" s="90"/>
      <c r="Q129" s="90"/>
      <c r="R129" s="90"/>
      <c r="S129" s="90"/>
      <c r="T129" s="90"/>
      <c r="U129" s="90"/>
    </row>
    <row r="130" spans="1:21">
      <c r="A130" s="165" t="s">
        <v>1166</v>
      </c>
      <c r="B130" s="165">
        <v>519</v>
      </c>
      <c r="C130" s="165">
        <v>426</v>
      </c>
      <c r="D130" s="165">
        <v>82.08</v>
      </c>
      <c r="E130" s="118"/>
      <c r="F130" s="904"/>
      <c r="G130" s="904"/>
      <c r="H130" s="117"/>
      <c r="I130" s="117"/>
      <c r="J130" s="117"/>
      <c r="K130" s="117"/>
      <c r="L130" s="117"/>
      <c r="M130" s="117"/>
      <c r="N130" s="117"/>
      <c r="O130" s="90"/>
      <c r="P130" s="90"/>
      <c r="Q130" s="90"/>
      <c r="R130" s="90"/>
      <c r="S130" s="90"/>
      <c r="T130" s="90"/>
      <c r="U130" s="90"/>
    </row>
    <row r="131" spans="1:21">
      <c r="A131" s="135" t="s">
        <v>1087</v>
      </c>
      <c r="B131" s="135">
        <v>887</v>
      </c>
      <c r="C131" s="135">
        <v>810</v>
      </c>
      <c r="D131" s="135">
        <v>91.32</v>
      </c>
      <c r="E131" s="118"/>
      <c r="F131" s="904"/>
      <c r="G131" s="904"/>
      <c r="H131" s="117"/>
      <c r="I131" s="117"/>
      <c r="J131" s="117"/>
      <c r="K131" s="117"/>
      <c r="L131" s="117"/>
      <c r="M131" s="117"/>
      <c r="N131" s="117"/>
      <c r="O131" s="90"/>
      <c r="P131" s="90"/>
      <c r="Q131" s="90"/>
      <c r="R131" s="90"/>
      <c r="S131" s="90"/>
      <c r="T131" s="90"/>
      <c r="U131" s="90"/>
    </row>
    <row r="132" spans="1:21">
      <c r="A132" s="135" t="s">
        <v>1082</v>
      </c>
      <c r="B132" s="164">
        <v>2696</v>
      </c>
      <c r="C132" s="164">
        <v>2645</v>
      </c>
      <c r="D132" s="135">
        <v>98.11</v>
      </c>
      <c r="E132" s="118"/>
      <c r="F132" s="904"/>
      <c r="G132" s="904"/>
      <c r="H132" s="117"/>
      <c r="I132" s="117"/>
      <c r="J132" s="117"/>
      <c r="K132" s="117"/>
      <c r="L132" s="117"/>
      <c r="M132" s="117"/>
      <c r="N132" s="117"/>
      <c r="O132" s="90"/>
      <c r="P132" s="90"/>
      <c r="Q132" s="90"/>
      <c r="R132" s="90"/>
      <c r="S132" s="90"/>
      <c r="T132" s="90"/>
      <c r="U132" s="90"/>
    </row>
    <row r="133" spans="1:21">
      <c r="A133" s="135" t="s">
        <v>1106</v>
      </c>
      <c r="B133" s="135">
        <v>374</v>
      </c>
      <c r="C133" s="135">
        <v>341</v>
      </c>
      <c r="D133" s="135">
        <v>91.18</v>
      </c>
      <c r="E133" s="118"/>
      <c r="F133" s="904"/>
      <c r="G133" s="904"/>
      <c r="H133" s="117"/>
      <c r="I133" s="117"/>
      <c r="J133" s="117"/>
      <c r="K133" s="117"/>
      <c r="L133" s="117"/>
      <c r="M133" s="117"/>
      <c r="N133" s="117"/>
      <c r="O133" s="90"/>
      <c r="P133" s="90"/>
      <c r="Q133" s="90"/>
      <c r="R133" s="90"/>
      <c r="S133" s="90"/>
      <c r="T133" s="90"/>
      <c r="U133" s="90"/>
    </row>
    <row r="134" spans="1:21">
      <c r="A134" s="182" t="s">
        <v>22</v>
      </c>
      <c r="B134" s="183">
        <v>4442</v>
      </c>
      <c r="C134" s="183">
        <v>4231</v>
      </c>
      <c r="D134" s="182">
        <v>92.57</v>
      </c>
      <c r="E134" s="118"/>
      <c r="F134" s="904"/>
      <c r="G134" s="904"/>
      <c r="H134" s="117"/>
      <c r="I134" s="117"/>
      <c r="J134" s="117"/>
      <c r="K134" s="117"/>
      <c r="L134" s="117"/>
      <c r="M134" s="117"/>
      <c r="N134" s="117"/>
      <c r="O134" s="90"/>
      <c r="P134" s="90"/>
      <c r="Q134" s="90"/>
      <c r="R134" s="90"/>
      <c r="S134" s="90"/>
      <c r="T134" s="90"/>
      <c r="U134" s="90"/>
    </row>
    <row r="135" spans="1:21" ht="18" customHeight="1">
      <c r="A135" s="192" t="s">
        <v>1220</v>
      </c>
      <c r="B135" s="84"/>
      <c r="C135" s="84"/>
      <c r="D135" s="84"/>
      <c r="E135" s="117"/>
      <c r="F135" s="904"/>
      <c r="G135" s="904"/>
      <c r="H135" s="117"/>
      <c r="I135" s="117"/>
      <c r="J135" s="117"/>
      <c r="K135" s="117"/>
      <c r="L135" s="117"/>
      <c r="M135" s="117"/>
      <c r="N135" s="117"/>
      <c r="O135" s="90"/>
      <c r="P135" s="90"/>
      <c r="Q135" s="90"/>
      <c r="R135" s="90"/>
      <c r="S135" s="90"/>
      <c r="T135" s="90"/>
      <c r="U135" s="90"/>
    </row>
    <row r="136" spans="1:21" ht="27.95" customHeight="1">
      <c r="A136" s="1039" t="s">
        <v>1223</v>
      </c>
      <c r="B136" s="1039"/>
      <c r="C136" s="1039"/>
      <c r="D136" s="1039"/>
      <c r="E136" s="1039"/>
      <c r="F136" s="1039"/>
      <c r="G136" s="1039"/>
      <c r="H136" s="118"/>
      <c r="I136" s="117"/>
      <c r="J136" s="117"/>
      <c r="K136" s="117"/>
      <c r="L136" s="117"/>
      <c r="M136" s="117"/>
      <c r="N136" s="117"/>
      <c r="O136" s="90"/>
      <c r="P136" s="90"/>
      <c r="Q136" s="90"/>
      <c r="R136" s="90"/>
      <c r="S136" s="90"/>
      <c r="T136" s="90"/>
      <c r="U136" s="90"/>
    </row>
    <row r="137" spans="1:21" ht="15" customHeight="1">
      <c r="A137" s="884"/>
      <c r="B137" s="136" t="s">
        <v>1224</v>
      </c>
      <c r="C137" s="136" t="s">
        <v>1135</v>
      </c>
      <c r="D137" s="136" t="s">
        <v>1225</v>
      </c>
      <c r="E137" s="136" t="s">
        <v>1226</v>
      </c>
      <c r="F137" s="441" t="s">
        <v>1227</v>
      </c>
      <c r="G137" s="441" t="s">
        <v>1085</v>
      </c>
      <c r="H137" s="442" t="s">
        <v>22</v>
      </c>
      <c r="I137" s="117"/>
      <c r="J137" s="117"/>
      <c r="K137" s="117"/>
      <c r="L137" s="117"/>
      <c r="M137" s="117"/>
      <c r="N137" s="117"/>
      <c r="O137" s="90"/>
      <c r="P137" s="90"/>
      <c r="Q137" s="90"/>
      <c r="R137" s="90"/>
      <c r="S137" s="90"/>
      <c r="T137" s="90"/>
      <c r="U137" s="90"/>
    </row>
    <row r="138" spans="1:21" ht="15" customHeight="1">
      <c r="A138" s="917" t="s">
        <v>1228</v>
      </c>
      <c r="B138" s="194">
        <v>0.84699999999999998</v>
      </c>
      <c r="C138" s="194">
        <v>0.91500000000000004</v>
      </c>
      <c r="D138" s="194">
        <v>0.77380000000000004</v>
      </c>
      <c r="E138" s="194">
        <v>0.93149999999999999</v>
      </c>
      <c r="F138" s="194">
        <v>0.9577</v>
      </c>
      <c r="G138" s="194">
        <v>0.8034</v>
      </c>
      <c r="H138" s="194">
        <v>0.83209999999999995</v>
      </c>
      <c r="I138" s="117"/>
      <c r="J138" s="117"/>
      <c r="K138" s="117"/>
      <c r="L138" s="117"/>
      <c r="M138" s="117"/>
      <c r="N138" s="117"/>
      <c r="O138" s="90"/>
      <c r="P138" s="90"/>
      <c r="Q138" s="90"/>
      <c r="R138" s="90"/>
      <c r="S138" s="90"/>
      <c r="T138" s="90"/>
      <c r="U138" s="90"/>
    </row>
    <row r="139" spans="1:21" ht="15" customHeight="1">
      <c r="A139" s="918" t="s">
        <v>1229</v>
      </c>
      <c r="B139" s="195">
        <v>0.93489999999999995</v>
      </c>
      <c r="C139" s="195">
        <v>0.88849999999999996</v>
      </c>
      <c r="D139" s="195">
        <v>0.97460000000000002</v>
      </c>
      <c r="E139" s="195">
        <v>0.95950000000000002</v>
      </c>
      <c r="F139" s="195">
        <v>0.85909999999999997</v>
      </c>
      <c r="G139" s="195">
        <v>0.79210000000000003</v>
      </c>
      <c r="H139" s="195">
        <v>0.89229999999999998</v>
      </c>
      <c r="I139" s="117"/>
      <c r="J139" s="117"/>
      <c r="K139" s="117"/>
      <c r="L139" s="117"/>
      <c r="M139" s="117"/>
      <c r="N139" s="117"/>
      <c r="O139" s="90"/>
      <c r="P139" s="90"/>
      <c r="Q139" s="90"/>
      <c r="R139" s="90"/>
      <c r="S139" s="90"/>
      <c r="T139" s="90"/>
      <c r="U139" s="90"/>
    </row>
    <row r="140" spans="1:21">
      <c r="A140" s="918" t="s">
        <v>1230</v>
      </c>
      <c r="B140" s="195">
        <v>0.95579999999999998</v>
      </c>
      <c r="C140" s="827" t="s">
        <v>1231</v>
      </c>
      <c r="D140" s="195">
        <v>0.93459999999999999</v>
      </c>
      <c r="E140" s="195">
        <v>0.88549999999999995</v>
      </c>
      <c r="F140" s="827" t="s">
        <v>1231</v>
      </c>
      <c r="G140" s="195">
        <v>0.93120000000000003</v>
      </c>
      <c r="H140" s="195">
        <v>0.94169999999999998</v>
      </c>
      <c r="I140" s="117"/>
      <c r="J140" s="117"/>
      <c r="K140" s="117"/>
      <c r="L140" s="117"/>
      <c r="M140" s="117"/>
      <c r="N140" s="117"/>
      <c r="O140" s="90"/>
      <c r="P140" s="90"/>
      <c r="Q140" s="90"/>
      <c r="R140" s="90"/>
      <c r="S140" s="90"/>
      <c r="T140" s="90"/>
      <c r="U140" s="90"/>
    </row>
    <row r="141" spans="1:21">
      <c r="A141" s="918" t="s">
        <v>1232</v>
      </c>
      <c r="B141" s="195">
        <v>0.91300000000000003</v>
      </c>
      <c r="C141" s="827" t="s">
        <v>1231</v>
      </c>
      <c r="D141" s="827" t="s">
        <v>1231</v>
      </c>
      <c r="E141" s="827" t="s">
        <v>1231</v>
      </c>
      <c r="F141" s="827" t="s">
        <v>1231</v>
      </c>
      <c r="G141" s="827" t="s">
        <v>1231</v>
      </c>
      <c r="H141" s="195">
        <v>0.93289999999999995</v>
      </c>
      <c r="I141" s="117"/>
      <c r="J141" s="171"/>
      <c r="K141" s="117"/>
      <c r="L141" s="117"/>
      <c r="M141" s="117"/>
      <c r="N141" s="117"/>
      <c r="O141" s="90"/>
      <c r="P141" s="90"/>
      <c r="Q141" s="90"/>
      <c r="R141" s="90"/>
      <c r="S141" s="90"/>
      <c r="T141" s="90"/>
      <c r="U141" s="90"/>
    </row>
    <row r="142" spans="1:21">
      <c r="A142" s="196" t="s">
        <v>1233</v>
      </c>
      <c r="B142" s="883"/>
      <c r="C142" s="883"/>
      <c r="D142" s="883"/>
      <c r="E142" s="883"/>
      <c r="F142" s="883"/>
      <c r="G142" s="883"/>
      <c r="H142" s="440"/>
      <c r="I142" s="117"/>
      <c r="J142" s="443"/>
      <c r="K142" s="117"/>
      <c r="L142" s="117"/>
      <c r="M142" s="117"/>
      <c r="N142" s="117"/>
      <c r="O142" s="90"/>
      <c r="P142" s="90"/>
      <c r="Q142" s="90"/>
      <c r="R142" s="90"/>
      <c r="S142" s="90"/>
      <c r="T142" s="90"/>
      <c r="U142" s="90"/>
    </row>
    <row r="143" spans="1:21" ht="29.1" customHeight="1">
      <c r="A143" s="1039" t="s">
        <v>1234</v>
      </c>
      <c r="B143" s="1039"/>
      <c r="C143" s="118"/>
      <c r="D143" s="117"/>
      <c r="E143" s="117"/>
      <c r="F143" s="904"/>
      <c r="G143" s="904"/>
      <c r="H143" s="117"/>
      <c r="I143" s="117"/>
      <c r="J143" s="117"/>
      <c r="K143" s="117"/>
      <c r="L143" s="117"/>
      <c r="M143" s="117"/>
      <c r="N143" s="117"/>
      <c r="O143" s="90"/>
      <c r="P143" s="90"/>
      <c r="Q143" s="90"/>
      <c r="R143" s="90"/>
      <c r="S143" s="90"/>
      <c r="T143" s="90"/>
      <c r="U143" s="90"/>
    </row>
    <row r="144" spans="1:21" ht="21.95" customHeight="1">
      <c r="A144" s="909" t="s">
        <v>1075</v>
      </c>
      <c r="B144" s="136" t="s">
        <v>1235</v>
      </c>
      <c r="C144" s="118"/>
      <c r="D144" s="117"/>
      <c r="E144" s="117"/>
      <c r="F144" s="904"/>
      <c r="G144" s="904"/>
      <c r="H144" s="117"/>
      <c r="I144" s="117"/>
      <c r="J144" s="117"/>
      <c r="K144" s="117"/>
      <c r="L144" s="117"/>
      <c r="M144" s="117"/>
      <c r="N144" s="117"/>
      <c r="O144" s="90"/>
      <c r="P144" s="90"/>
      <c r="Q144" s="90"/>
      <c r="R144" s="90"/>
      <c r="S144" s="90"/>
      <c r="T144" s="90"/>
      <c r="U144" s="90"/>
    </row>
    <row r="145" spans="1:21">
      <c r="A145" s="512" t="s">
        <v>22</v>
      </c>
      <c r="B145" s="509">
        <v>41.55</v>
      </c>
      <c r="C145" s="118"/>
      <c r="D145" s="117"/>
      <c r="E145" s="117"/>
      <c r="F145" s="904"/>
      <c r="G145" s="904"/>
      <c r="H145" s="117"/>
      <c r="I145" s="117"/>
      <c r="J145" s="117"/>
      <c r="K145" s="117"/>
      <c r="L145" s="117"/>
      <c r="M145" s="117"/>
      <c r="N145" s="117"/>
      <c r="O145" s="90"/>
      <c r="P145" s="90"/>
      <c r="Q145" s="90"/>
      <c r="R145" s="90"/>
      <c r="S145" s="90"/>
      <c r="T145" s="90"/>
      <c r="U145" s="90"/>
    </row>
    <row r="146" spans="1:21">
      <c r="A146" s="511" t="s">
        <v>1236</v>
      </c>
      <c r="B146" s="510"/>
      <c r="C146" s="117"/>
      <c r="D146" s="117"/>
      <c r="E146" s="117"/>
      <c r="F146" s="904"/>
      <c r="G146" s="904"/>
      <c r="H146" s="117"/>
      <c r="I146" s="117"/>
      <c r="J146" s="117"/>
      <c r="K146" s="117"/>
      <c r="L146" s="117"/>
      <c r="M146" s="117"/>
      <c r="N146" s="117"/>
      <c r="O146" s="90"/>
      <c r="P146" s="90"/>
      <c r="Q146" s="90"/>
      <c r="R146" s="90"/>
      <c r="S146" s="90"/>
      <c r="T146" s="90"/>
      <c r="U146" s="90"/>
    </row>
    <row r="147" spans="1:21">
      <c r="A147" s="171"/>
      <c r="B147" s="171"/>
      <c r="C147" s="171"/>
      <c r="D147" s="117"/>
      <c r="E147" s="117"/>
      <c r="F147" s="904"/>
      <c r="G147" s="904"/>
      <c r="H147" s="117"/>
      <c r="I147" s="117"/>
      <c r="J147" s="117"/>
      <c r="K147" s="117"/>
      <c r="L147" s="117"/>
      <c r="M147" s="117"/>
      <c r="N147" s="117"/>
      <c r="O147" s="90"/>
      <c r="P147" s="90"/>
      <c r="Q147" s="90"/>
      <c r="R147" s="90"/>
      <c r="S147" s="90"/>
      <c r="T147" s="90"/>
      <c r="U147" s="90"/>
    </row>
    <row r="148" spans="1:21">
      <c r="A148" s="1039" t="s">
        <v>1237</v>
      </c>
      <c r="B148" s="1039"/>
      <c r="C148" s="1039"/>
      <c r="D148" s="118"/>
      <c r="E148" s="117"/>
      <c r="F148" s="904"/>
      <c r="G148" s="904"/>
      <c r="H148" s="117"/>
      <c r="I148" s="117"/>
      <c r="J148" s="117"/>
      <c r="K148" s="117"/>
      <c r="L148" s="117"/>
      <c r="M148" s="117"/>
      <c r="N148" s="117"/>
      <c r="O148" s="90"/>
      <c r="P148" s="90"/>
      <c r="Q148" s="90"/>
      <c r="R148" s="90"/>
      <c r="S148" s="90"/>
      <c r="T148" s="90"/>
      <c r="U148" s="90"/>
    </row>
    <row r="149" spans="1:21" ht="54.75" customHeight="1">
      <c r="A149" s="909" t="s">
        <v>1102</v>
      </c>
      <c r="B149" s="136" t="s">
        <v>1238</v>
      </c>
      <c r="C149" s="136" t="s">
        <v>1239</v>
      </c>
      <c r="D149" s="118"/>
      <c r="E149" s="117"/>
      <c r="F149" s="904"/>
      <c r="G149" s="904"/>
      <c r="H149" s="117"/>
      <c r="I149" s="117"/>
      <c r="J149" s="117"/>
      <c r="K149" s="117"/>
      <c r="L149" s="117"/>
      <c r="M149" s="117"/>
      <c r="N149" s="117"/>
      <c r="O149" s="90"/>
      <c r="P149" s="90"/>
      <c r="Q149" s="90"/>
      <c r="R149" s="90"/>
      <c r="S149" s="90"/>
      <c r="T149" s="90"/>
      <c r="U149" s="90"/>
    </row>
    <row r="150" spans="1:21">
      <c r="A150" s="197" t="s">
        <v>1224</v>
      </c>
      <c r="B150" s="194">
        <v>5.0299999999999997E-2</v>
      </c>
      <c r="C150" s="194">
        <v>4.7E-2</v>
      </c>
      <c r="D150" s="118"/>
      <c r="E150" s="117"/>
      <c r="F150" s="904"/>
      <c r="G150" s="904"/>
      <c r="H150" s="117"/>
      <c r="I150" s="117"/>
      <c r="J150" s="117"/>
      <c r="K150" s="117"/>
      <c r="L150" s="117"/>
      <c r="M150" s="117"/>
      <c r="N150" s="117"/>
      <c r="O150" s="90"/>
      <c r="P150" s="90"/>
      <c r="Q150" s="90"/>
      <c r="R150" s="90"/>
      <c r="S150" s="90"/>
      <c r="T150" s="90"/>
      <c r="U150" s="90"/>
    </row>
    <row r="151" spans="1:21">
      <c r="A151" s="911" t="s">
        <v>1135</v>
      </c>
      <c r="B151" s="444">
        <v>1.6199999999999999E-2</v>
      </c>
      <c r="C151" s="444">
        <v>1.01E-2</v>
      </c>
      <c r="D151" s="118"/>
      <c r="E151" s="117"/>
      <c r="F151" s="904"/>
      <c r="G151" s="904"/>
      <c r="H151" s="117"/>
      <c r="I151" s="117"/>
      <c r="J151" s="117"/>
      <c r="K151" s="117"/>
      <c r="L151" s="117"/>
      <c r="M151" s="117"/>
      <c r="N151" s="117"/>
      <c r="O151" s="90"/>
      <c r="P151" s="90"/>
      <c r="Q151" s="90"/>
      <c r="R151" s="90"/>
      <c r="S151" s="90"/>
      <c r="T151" s="90"/>
      <c r="U151" s="90"/>
    </row>
    <row r="152" spans="1:21">
      <c r="A152" s="912" t="s">
        <v>1225</v>
      </c>
      <c r="B152" s="195">
        <v>3.3000000000000002E-2</v>
      </c>
      <c r="C152" s="195">
        <v>2.5600000000000001E-2</v>
      </c>
      <c r="D152" s="118"/>
      <c r="E152" s="117"/>
      <c r="F152" s="904"/>
      <c r="G152" s="904"/>
      <c r="H152" s="117"/>
      <c r="I152" s="117"/>
      <c r="J152" s="117"/>
      <c r="K152" s="117"/>
      <c r="L152" s="117"/>
      <c r="M152" s="117"/>
      <c r="N152" s="117"/>
      <c r="O152" s="90"/>
      <c r="P152" s="90"/>
      <c r="Q152" s="90"/>
      <c r="R152" s="90"/>
      <c r="S152" s="90"/>
      <c r="T152" s="90"/>
      <c r="U152" s="90"/>
    </row>
    <row r="153" spans="1:21">
      <c r="A153" s="912" t="s">
        <v>1226</v>
      </c>
      <c r="B153" s="195">
        <v>1.38E-2</v>
      </c>
      <c r="C153" s="195">
        <v>1.26E-2</v>
      </c>
      <c r="D153" s="118"/>
      <c r="E153" s="117"/>
      <c r="F153" s="904"/>
      <c r="G153" s="904"/>
      <c r="H153" s="117"/>
      <c r="I153" s="117"/>
      <c r="J153" s="117"/>
      <c r="K153" s="117"/>
      <c r="L153" s="117"/>
      <c r="M153" s="117"/>
      <c r="N153" s="117"/>
      <c r="O153" s="90"/>
      <c r="P153" s="90"/>
      <c r="Q153" s="90"/>
      <c r="R153" s="90"/>
      <c r="S153" s="90"/>
      <c r="T153" s="90"/>
      <c r="U153" s="90"/>
    </row>
    <row r="154" spans="1:21">
      <c r="A154" s="912" t="s">
        <v>1227</v>
      </c>
      <c r="B154" s="195">
        <v>1.35E-2</v>
      </c>
      <c r="C154" s="195">
        <v>7.4000000000000003E-3</v>
      </c>
      <c r="D154" s="118"/>
      <c r="E154" s="117"/>
      <c r="F154" s="904"/>
      <c r="G154" s="904"/>
      <c r="H154" s="117"/>
      <c r="I154" s="117"/>
      <c r="J154" s="117"/>
      <c r="K154" s="117"/>
      <c r="L154" s="117"/>
      <c r="M154" s="117"/>
      <c r="N154" s="117"/>
      <c r="O154" s="90"/>
      <c r="P154" s="90"/>
      <c r="Q154" s="90"/>
      <c r="R154" s="90"/>
      <c r="S154" s="90"/>
      <c r="T154" s="90"/>
      <c r="U154" s="90"/>
    </row>
    <row r="155" spans="1:21">
      <c r="A155" s="912" t="s">
        <v>1085</v>
      </c>
      <c r="B155" s="195">
        <v>1.2800000000000001E-2</v>
      </c>
      <c r="C155" s="195">
        <v>0.01</v>
      </c>
      <c r="D155" s="118"/>
      <c r="E155" s="117"/>
      <c r="F155" s="904"/>
      <c r="G155" s="904"/>
      <c r="H155" s="117"/>
      <c r="I155" s="117"/>
      <c r="J155" s="117"/>
      <c r="K155" s="117"/>
      <c r="L155" s="117"/>
      <c r="M155" s="117"/>
      <c r="N155" s="117"/>
      <c r="O155" s="90"/>
      <c r="P155" s="90"/>
      <c r="Q155" s="90"/>
      <c r="R155" s="90"/>
      <c r="S155" s="90"/>
      <c r="T155" s="90"/>
      <c r="U155" s="90"/>
    </row>
    <row r="156" spans="1:21">
      <c r="A156" s="79" t="s">
        <v>22</v>
      </c>
      <c r="B156" s="198">
        <v>2.0500000000000001E-2</v>
      </c>
      <c r="C156" s="198">
        <v>1.7999999999999999E-2</v>
      </c>
      <c r="D156" s="118"/>
      <c r="E156" s="117"/>
      <c r="F156" s="904"/>
      <c r="G156" s="904"/>
      <c r="H156" s="117"/>
      <c r="I156" s="117"/>
      <c r="J156" s="117"/>
      <c r="K156" s="117"/>
      <c r="L156" s="117"/>
      <c r="M156" s="117"/>
      <c r="N156" s="117"/>
      <c r="O156" s="90"/>
      <c r="P156" s="90"/>
      <c r="Q156" s="90"/>
      <c r="R156" s="90"/>
      <c r="S156" s="90"/>
      <c r="T156" s="90"/>
      <c r="U156" s="90"/>
    </row>
    <row r="157" spans="1:21" ht="38.1" customHeight="1">
      <c r="A157" s="1049" t="s">
        <v>1240</v>
      </c>
      <c r="B157" s="1049"/>
      <c r="C157" s="1049"/>
      <c r="D157" s="118"/>
      <c r="E157" s="117"/>
      <c r="F157" s="904"/>
      <c r="G157" s="904"/>
      <c r="H157" s="117"/>
      <c r="I157" s="117"/>
      <c r="J157" s="117"/>
      <c r="K157" s="117"/>
      <c r="L157" s="117"/>
      <c r="M157" s="117"/>
      <c r="N157" s="117"/>
      <c r="O157" s="90"/>
      <c r="P157" s="90"/>
      <c r="Q157" s="90"/>
      <c r="R157" s="90"/>
      <c r="S157" s="90"/>
      <c r="T157" s="90"/>
      <c r="U157" s="90"/>
    </row>
    <row r="158" spans="1:21" ht="93" customHeight="1">
      <c r="A158" s="114" t="s">
        <v>39</v>
      </c>
      <c r="B158" s="7"/>
      <c r="C158" s="7"/>
      <c r="D158" s="7"/>
      <c r="E158" s="7"/>
      <c r="F158" s="7"/>
      <c r="G158" s="7"/>
      <c r="H158" s="90"/>
      <c r="I158" s="90"/>
      <c r="J158" s="90"/>
      <c r="K158" s="90"/>
      <c r="L158" s="90"/>
      <c r="M158" s="90"/>
      <c r="N158" s="90"/>
      <c r="O158" s="90"/>
      <c r="P158" s="90"/>
      <c r="Q158" s="90"/>
      <c r="R158" s="90"/>
      <c r="S158" s="90"/>
      <c r="T158" s="90"/>
      <c r="U158" s="90"/>
    </row>
    <row r="159" spans="1:21" ht="15.75">
      <c r="A159" s="1208" t="s">
        <v>1241</v>
      </c>
      <c r="B159" s="1208"/>
      <c r="C159" s="1208"/>
      <c r="D159" s="1208"/>
      <c r="E159" s="1208"/>
      <c r="F159" s="1208"/>
      <c r="G159" s="45"/>
      <c r="H159" s="90"/>
      <c r="I159" s="90"/>
      <c r="J159" s="90"/>
      <c r="K159" s="90"/>
      <c r="L159" s="90"/>
      <c r="M159" s="90"/>
      <c r="N159" s="90"/>
      <c r="O159" s="90"/>
      <c r="P159" s="90"/>
      <c r="Q159" s="90"/>
      <c r="R159" s="90"/>
      <c r="S159" s="90"/>
      <c r="T159" s="90"/>
      <c r="U159" s="90"/>
    </row>
    <row r="160" spans="1:21" ht="17.100000000000001" customHeight="1">
      <c r="A160" s="969" t="s">
        <v>1242</v>
      </c>
      <c r="B160" s="969"/>
      <c r="C160" s="969"/>
      <c r="D160" s="969"/>
      <c r="E160" s="969"/>
      <c r="F160" s="969"/>
      <c r="G160" s="883"/>
      <c r="H160" s="90"/>
      <c r="I160" s="90"/>
      <c r="J160" s="90"/>
      <c r="K160" s="90"/>
      <c r="L160" s="90"/>
      <c r="M160" s="90"/>
      <c r="N160" s="90"/>
      <c r="O160" s="90"/>
      <c r="P160" s="90"/>
      <c r="Q160" s="90"/>
      <c r="R160" s="90"/>
      <c r="S160" s="90"/>
      <c r="T160" s="90"/>
      <c r="U160" s="90"/>
    </row>
    <row r="161" spans="1:21" ht="75" customHeight="1">
      <c r="A161" s="969"/>
      <c r="B161" s="969"/>
      <c r="C161" s="969"/>
      <c r="D161" s="969"/>
      <c r="E161" s="969"/>
      <c r="F161" s="969"/>
      <c r="G161" s="883"/>
      <c r="H161" s="90"/>
      <c r="I161" s="90"/>
      <c r="J161" s="90"/>
      <c r="K161" s="90"/>
      <c r="L161" s="90"/>
      <c r="M161" s="90"/>
      <c r="N161" s="90"/>
      <c r="O161" s="90"/>
      <c r="P161" s="90"/>
      <c r="Q161" s="90"/>
      <c r="R161" s="90"/>
      <c r="S161" s="90"/>
      <c r="T161" s="90"/>
      <c r="U161" s="90"/>
    </row>
    <row r="162" spans="1:21">
      <c r="A162" s="7"/>
      <c r="B162" s="7"/>
      <c r="C162" s="7"/>
      <c r="D162" s="7"/>
      <c r="E162" s="7"/>
      <c r="F162" s="7"/>
      <c r="G162" s="179"/>
      <c r="H162" s="90"/>
      <c r="I162" s="90"/>
      <c r="J162" s="90"/>
      <c r="K162" s="90"/>
      <c r="L162" s="90"/>
      <c r="M162" s="90"/>
      <c r="N162" s="90"/>
      <c r="O162" s="90"/>
      <c r="P162" s="90"/>
      <c r="Q162" s="90"/>
      <c r="R162" s="90"/>
      <c r="S162" s="90"/>
      <c r="T162" s="90"/>
      <c r="U162" s="90"/>
    </row>
    <row r="163" spans="1:21">
      <c r="A163" s="1039" t="s">
        <v>1243</v>
      </c>
      <c r="B163" s="1039"/>
      <c r="C163" s="1039"/>
      <c r="D163" s="1039"/>
      <c r="E163" s="1039"/>
      <c r="F163" s="1039"/>
      <c r="G163" s="138"/>
      <c r="H163" s="90"/>
      <c r="I163" s="90"/>
      <c r="J163" s="90"/>
      <c r="K163" s="90"/>
      <c r="L163" s="90"/>
      <c r="M163" s="90"/>
      <c r="N163" s="90"/>
      <c r="O163" s="90"/>
      <c r="P163" s="90"/>
      <c r="Q163" s="90"/>
      <c r="R163" s="90"/>
      <c r="S163" s="90"/>
      <c r="T163" s="90"/>
      <c r="U163" s="90"/>
    </row>
    <row r="164" spans="1:21" ht="39" customHeight="1">
      <c r="A164" s="884" t="s">
        <v>1244</v>
      </c>
      <c r="B164" s="136" t="s">
        <v>1245</v>
      </c>
      <c r="C164" s="136" t="s">
        <v>1246</v>
      </c>
      <c r="D164" s="136" t="s">
        <v>1247</v>
      </c>
      <c r="E164" s="136" t="s">
        <v>1248</v>
      </c>
      <c r="F164" s="136" t="s">
        <v>1249</v>
      </c>
      <c r="G164" s="136" t="s">
        <v>1250</v>
      </c>
      <c r="H164" s="90"/>
      <c r="I164" s="90"/>
      <c r="J164" s="90"/>
      <c r="K164" s="90"/>
      <c r="L164" s="90"/>
      <c r="M164" s="90"/>
      <c r="N164" s="90"/>
      <c r="O164" s="90"/>
      <c r="P164" s="90"/>
      <c r="Q164" s="90"/>
      <c r="R164" s="90"/>
      <c r="S164" s="90"/>
      <c r="T164" s="90"/>
      <c r="U164" s="90"/>
    </row>
    <row r="165" spans="1:21">
      <c r="A165" s="917" t="s">
        <v>1251</v>
      </c>
      <c r="B165" s="917">
        <v>6</v>
      </c>
      <c r="C165" s="917">
        <v>4</v>
      </c>
      <c r="D165" s="446">
        <v>0.66669999999999996</v>
      </c>
      <c r="E165" s="917">
        <v>14</v>
      </c>
      <c r="F165" s="917">
        <v>2</v>
      </c>
      <c r="G165" s="917">
        <v>4</v>
      </c>
      <c r="H165" s="90"/>
      <c r="I165" s="90"/>
      <c r="J165" s="90"/>
      <c r="K165" s="90"/>
      <c r="L165" s="90"/>
      <c r="M165" s="90"/>
      <c r="N165" s="90"/>
      <c r="O165" s="90"/>
      <c r="P165" s="90"/>
      <c r="Q165" s="90"/>
      <c r="R165" s="90"/>
      <c r="S165" s="90"/>
      <c r="T165" s="90"/>
      <c r="U165" s="90"/>
    </row>
    <row r="166" spans="1:21">
      <c r="A166" s="918" t="s">
        <v>1252</v>
      </c>
      <c r="B166" s="918">
        <v>18</v>
      </c>
      <c r="C166" s="918">
        <v>15</v>
      </c>
      <c r="D166" s="446">
        <v>0.83330000000000004</v>
      </c>
      <c r="E166" s="918">
        <v>161</v>
      </c>
      <c r="F166" s="918">
        <v>9</v>
      </c>
      <c r="G166" s="918">
        <v>11</v>
      </c>
      <c r="H166" s="90"/>
      <c r="I166" s="90"/>
      <c r="J166" s="90"/>
      <c r="K166" s="90"/>
      <c r="L166" s="90"/>
      <c r="M166" s="90"/>
      <c r="N166" s="90"/>
      <c r="O166" s="90"/>
      <c r="P166" s="90"/>
      <c r="Q166" s="90"/>
      <c r="R166" s="90"/>
      <c r="S166" s="90"/>
      <c r="T166" s="90"/>
      <c r="U166" s="90"/>
    </row>
    <row r="167" spans="1:21">
      <c r="A167" s="918" t="s">
        <v>1253</v>
      </c>
      <c r="B167" s="918">
        <v>122</v>
      </c>
      <c r="C167" s="918">
        <v>103</v>
      </c>
      <c r="D167" s="446">
        <v>0.84430000000000005</v>
      </c>
      <c r="E167" s="159">
        <v>2427</v>
      </c>
      <c r="F167" s="918">
        <v>20</v>
      </c>
      <c r="G167" s="918">
        <v>24</v>
      </c>
      <c r="H167" s="90"/>
      <c r="I167" s="90"/>
      <c r="J167" s="90"/>
      <c r="K167" s="90"/>
      <c r="L167" s="90"/>
      <c r="M167" s="90"/>
      <c r="N167" s="90"/>
      <c r="O167" s="90"/>
      <c r="P167" s="90"/>
      <c r="Q167" s="90"/>
      <c r="R167" s="90"/>
      <c r="S167" s="90"/>
      <c r="T167" s="90"/>
      <c r="U167" s="90"/>
    </row>
    <row r="168" spans="1:21">
      <c r="A168" s="918" t="s">
        <v>1254</v>
      </c>
      <c r="B168" s="918">
        <v>326</v>
      </c>
      <c r="C168" s="918">
        <v>297</v>
      </c>
      <c r="D168" s="446">
        <v>0.91100000000000003</v>
      </c>
      <c r="E168" s="159">
        <v>9313</v>
      </c>
      <c r="F168" s="918">
        <v>29</v>
      </c>
      <c r="G168" s="918">
        <v>31</v>
      </c>
      <c r="H168" s="90"/>
      <c r="I168" s="90"/>
      <c r="J168" s="90"/>
      <c r="K168" s="90"/>
      <c r="L168" s="90"/>
      <c r="M168" s="90"/>
      <c r="N168" s="90"/>
      <c r="O168" s="90"/>
      <c r="P168" s="90"/>
      <c r="Q168" s="90"/>
      <c r="R168" s="90"/>
      <c r="S168" s="90"/>
      <c r="T168" s="90"/>
      <c r="U168" s="90"/>
    </row>
    <row r="169" spans="1:21">
      <c r="A169" s="918" t="s">
        <v>1255</v>
      </c>
      <c r="B169" s="918">
        <v>4736</v>
      </c>
      <c r="C169" s="918">
        <v>4539</v>
      </c>
      <c r="D169" s="446">
        <v>0.95840000000000003</v>
      </c>
      <c r="E169" s="159">
        <v>197627</v>
      </c>
      <c r="F169" s="918">
        <v>42</v>
      </c>
      <c r="G169" s="918">
        <v>44</v>
      </c>
      <c r="H169" s="90"/>
      <c r="I169" s="90"/>
      <c r="J169" s="90"/>
      <c r="K169" s="90"/>
      <c r="L169" s="90"/>
      <c r="M169" s="90"/>
      <c r="N169" s="90"/>
      <c r="O169" s="90"/>
      <c r="P169" s="90"/>
      <c r="Q169" s="90"/>
      <c r="R169" s="90"/>
      <c r="S169" s="90"/>
      <c r="T169" s="90"/>
      <c r="U169" s="90"/>
    </row>
    <row r="170" spans="1:21">
      <c r="A170" s="919" t="s">
        <v>1256</v>
      </c>
      <c r="B170" s="919">
        <v>5208</v>
      </c>
      <c r="C170" s="919">
        <v>4958</v>
      </c>
      <c r="D170" s="513">
        <v>0.95199999999999996</v>
      </c>
      <c r="E170" s="161">
        <v>209542</v>
      </c>
      <c r="F170" s="919">
        <v>40</v>
      </c>
      <c r="G170" s="919">
        <v>42</v>
      </c>
      <c r="H170" s="90"/>
      <c r="I170" s="90"/>
      <c r="J170" s="90"/>
      <c r="K170" s="90"/>
      <c r="L170" s="90"/>
      <c r="M170" s="90"/>
      <c r="N170" s="90"/>
      <c r="O170" s="90"/>
      <c r="P170" s="90"/>
      <c r="Q170" s="90"/>
      <c r="R170" s="90"/>
      <c r="S170" s="90"/>
      <c r="T170" s="90"/>
      <c r="U170" s="90"/>
    </row>
    <row r="171" spans="1:21" ht="11.45" customHeight="1">
      <c r="A171" s="1049" t="s">
        <v>1257</v>
      </c>
      <c r="B171" s="1049"/>
      <c r="C171" s="1049"/>
      <c r="D171" s="1049"/>
      <c r="E171" s="1049"/>
      <c r="F171" s="1049"/>
      <c r="G171" s="122"/>
      <c r="H171" s="90"/>
      <c r="I171" s="90"/>
      <c r="J171" s="90"/>
      <c r="K171" s="90"/>
      <c r="L171" s="90"/>
      <c r="M171" s="90"/>
      <c r="N171" s="90"/>
      <c r="O171" s="90"/>
      <c r="P171" s="90"/>
      <c r="Q171" s="90"/>
      <c r="R171" s="90"/>
      <c r="S171" s="90"/>
      <c r="T171" s="90"/>
      <c r="U171" s="90"/>
    </row>
    <row r="172" spans="1:21" ht="18" customHeight="1">
      <c r="A172" s="1049"/>
      <c r="B172" s="1049"/>
      <c r="C172" s="1049"/>
      <c r="D172" s="1049"/>
      <c r="E172" s="1049"/>
      <c r="F172" s="1049"/>
      <c r="G172" s="122"/>
      <c r="H172" s="90"/>
      <c r="I172" s="90"/>
      <c r="J172" s="90"/>
      <c r="K172" s="90"/>
      <c r="L172" s="90"/>
      <c r="M172" s="90"/>
      <c r="N172" s="90"/>
      <c r="O172" s="90"/>
      <c r="P172" s="90"/>
      <c r="Q172" s="90"/>
      <c r="R172" s="90"/>
      <c r="S172" s="90"/>
      <c r="T172" s="90"/>
      <c r="U172" s="90"/>
    </row>
    <row r="173" spans="1:21" ht="5.0999999999999996" customHeight="1">
      <c r="A173" s="1049"/>
      <c r="B173" s="1049"/>
      <c r="C173" s="1049"/>
      <c r="D173" s="1049"/>
      <c r="E173" s="1049"/>
      <c r="F173" s="1049"/>
      <c r="G173" s="138"/>
      <c r="H173" s="90"/>
      <c r="I173" s="90"/>
      <c r="J173" s="90"/>
      <c r="K173" s="90"/>
      <c r="L173" s="90"/>
      <c r="M173" s="90"/>
      <c r="N173" s="90"/>
      <c r="O173" s="90"/>
      <c r="P173" s="90"/>
      <c r="Q173" s="90"/>
      <c r="R173" s="90"/>
      <c r="S173" s="90"/>
      <c r="T173" s="90"/>
      <c r="U173" s="90"/>
    </row>
    <row r="174" spans="1:21">
      <c r="A174" s="7"/>
      <c r="B174" s="7"/>
      <c r="C174" s="7"/>
      <c r="D174" s="7"/>
      <c r="E174" s="7"/>
      <c r="F174" s="7"/>
      <c r="G174" s="138"/>
      <c r="H174" s="90"/>
      <c r="I174" s="90"/>
      <c r="J174" s="90"/>
      <c r="K174" s="90"/>
      <c r="L174" s="90"/>
      <c r="M174" s="90"/>
      <c r="N174" s="90"/>
      <c r="O174" s="90"/>
      <c r="P174" s="90"/>
      <c r="Q174" s="90"/>
      <c r="R174" s="90"/>
      <c r="S174" s="90"/>
      <c r="T174" s="90"/>
      <c r="U174" s="90"/>
    </row>
    <row r="175" spans="1:21">
      <c r="A175" s="1039" t="s">
        <v>1258</v>
      </c>
      <c r="B175" s="1039"/>
      <c r="C175" s="1039"/>
      <c r="D175" s="1039"/>
      <c r="E175" s="1039"/>
      <c r="F175" s="1039"/>
      <c r="G175" s="138"/>
      <c r="H175" s="90"/>
      <c r="I175" s="90"/>
      <c r="J175" s="90"/>
      <c r="K175" s="90"/>
      <c r="L175" s="90"/>
      <c r="M175" s="90"/>
      <c r="N175" s="90"/>
      <c r="O175" s="90"/>
      <c r="P175" s="90"/>
      <c r="Q175" s="90"/>
      <c r="R175" s="90"/>
      <c r="S175" s="90"/>
      <c r="T175" s="90"/>
      <c r="U175" s="90"/>
    </row>
    <row r="176" spans="1:21" ht="51.75">
      <c r="A176" s="770" t="s">
        <v>1259</v>
      </c>
      <c r="B176" s="136" t="s">
        <v>1260</v>
      </c>
      <c r="C176" s="136" t="s">
        <v>1261</v>
      </c>
      <c r="D176" s="136" t="s">
        <v>1262</v>
      </c>
      <c r="E176" s="136" t="s">
        <v>1263</v>
      </c>
      <c r="F176" s="136" t="s">
        <v>1264</v>
      </c>
      <c r="G176" s="138"/>
      <c r="H176" s="90"/>
      <c r="I176" s="90"/>
      <c r="J176" s="90"/>
      <c r="K176" s="90"/>
      <c r="L176" s="90"/>
      <c r="M176" s="90"/>
      <c r="N176" s="90"/>
      <c r="O176" s="90"/>
      <c r="P176" s="90"/>
      <c r="Q176" s="90"/>
      <c r="R176" s="90"/>
      <c r="S176" s="90"/>
      <c r="T176" s="90"/>
      <c r="U176" s="90"/>
    </row>
    <row r="177" spans="1:21">
      <c r="A177" s="154" t="s">
        <v>1103</v>
      </c>
      <c r="B177" s="187">
        <v>0.92</v>
      </c>
      <c r="C177" s="187">
        <v>0.91</v>
      </c>
      <c r="D177" s="187">
        <v>0.13</v>
      </c>
      <c r="E177" s="187">
        <v>1</v>
      </c>
      <c r="F177" s="187"/>
      <c r="G177" s="138"/>
      <c r="H177" s="90"/>
      <c r="I177" s="90"/>
      <c r="J177" s="90"/>
      <c r="K177" s="90"/>
      <c r="L177" s="90"/>
      <c r="M177" s="90"/>
      <c r="N177" s="90"/>
      <c r="O177" s="90"/>
      <c r="P177" s="90"/>
      <c r="Q177" s="90"/>
      <c r="R177" s="90"/>
      <c r="S177" s="90"/>
      <c r="T177" s="90"/>
      <c r="U177" s="90"/>
    </row>
    <row r="178" spans="1:21">
      <c r="A178" s="918" t="s">
        <v>1105</v>
      </c>
      <c r="B178" s="187">
        <v>1</v>
      </c>
      <c r="C178" s="187">
        <v>1</v>
      </c>
      <c r="D178" s="187">
        <v>1</v>
      </c>
      <c r="E178" s="187">
        <v>1</v>
      </c>
      <c r="F178" s="187"/>
      <c r="G178" s="138"/>
      <c r="H178" s="90"/>
      <c r="I178" s="90"/>
      <c r="J178" s="90"/>
      <c r="K178" s="90"/>
      <c r="L178" s="90"/>
      <c r="M178" s="90"/>
      <c r="N178" s="90"/>
      <c r="O178" s="90"/>
      <c r="P178" s="90"/>
      <c r="Q178" s="90"/>
      <c r="R178" s="90"/>
      <c r="S178" s="90"/>
      <c r="T178" s="90"/>
      <c r="U178" s="90"/>
    </row>
    <row r="179" spans="1:21">
      <c r="A179" s="918" t="s">
        <v>1087</v>
      </c>
      <c r="B179" s="187">
        <v>0.47</v>
      </c>
      <c r="C179" s="187">
        <v>0.51</v>
      </c>
      <c r="D179" s="187">
        <v>0.32</v>
      </c>
      <c r="E179" s="187">
        <v>0</v>
      </c>
      <c r="F179" s="187"/>
      <c r="G179" s="138"/>
      <c r="H179" s="90"/>
      <c r="I179" s="90"/>
      <c r="J179" s="90"/>
      <c r="K179" s="90"/>
      <c r="L179" s="90"/>
      <c r="M179" s="90"/>
      <c r="N179" s="90"/>
      <c r="O179" s="90"/>
      <c r="P179" s="90"/>
      <c r="Q179" s="90"/>
      <c r="R179" s="90"/>
      <c r="S179" s="90"/>
      <c r="T179" s="90"/>
      <c r="U179" s="90"/>
    </row>
    <row r="180" spans="1:21">
      <c r="A180" s="918" t="s">
        <v>1082</v>
      </c>
      <c r="B180" s="187">
        <v>0.31</v>
      </c>
      <c r="C180" s="187">
        <v>0.93</v>
      </c>
      <c r="D180" s="187">
        <v>0.97</v>
      </c>
      <c r="E180" s="187">
        <v>1</v>
      </c>
      <c r="F180" s="187">
        <v>0</v>
      </c>
      <c r="G180" s="138"/>
      <c r="H180" s="90"/>
      <c r="I180" s="90"/>
      <c r="J180" s="90"/>
      <c r="K180" s="90"/>
      <c r="L180" s="90"/>
      <c r="M180" s="90"/>
      <c r="N180" s="90"/>
      <c r="O180" s="90"/>
      <c r="P180" s="90"/>
      <c r="Q180" s="90"/>
      <c r="R180" s="90"/>
      <c r="S180" s="90"/>
      <c r="T180" s="90"/>
      <c r="U180" s="90"/>
    </row>
    <row r="181" spans="1:21">
      <c r="A181" s="918" t="s">
        <v>1106</v>
      </c>
      <c r="B181" s="187">
        <v>0.46</v>
      </c>
      <c r="C181" s="187">
        <v>0.86</v>
      </c>
      <c r="D181" s="187">
        <v>1</v>
      </c>
      <c r="E181" s="187">
        <v>1</v>
      </c>
      <c r="F181" s="187"/>
      <c r="G181" s="138"/>
      <c r="H181" s="90"/>
      <c r="I181" s="90"/>
      <c r="J181" s="90"/>
      <c r="K181" s="90"/>
      <c r="L181" s="90"/>
      <c r="M181" s="90"/>
      <c r="N181" s="90"/>
      <c r="O181" s="90"/>
      <c r="P181" s="90"/>
      <c r="Q181" s="90"/>
      <c r="R181" s="90"/>
      <c r="S181" s="90"/>
      <c r="T181" s="90"/>
      <c r="U181" s="90"/>
    </row>
    <row r="182" spans="1:21">
      <c r="A182" s="154" t="s">
        <v>1167</v>
      </c>
      <c r="B182" s="187">
        <v>1</v>
      </c>
      <c r="C182" s="187">
        <v>1</v>
      </c>
      <c r="D182" s="187">
        <v>0.5</v>
      </c>
      <c r="E182" s="187"/>
      <c r="F182" s="187"/>
      <c r="G182" s="138"/>
      <c r="H182" s="90"/>
      <c r="I182" s="90"/>
      <c r="J182" s="90"/>
      <c r="K182" s="90"/>
      <c r="L182" s="90"/>
      <c r="M182" s="90"/>
      <c r="N182" s="90"/>
      <c r="O182" s="90"/>
      <c r="P182" s="90"/>
      <c r="Q182" s="90"/>
      <c r="R182" s="90"/>
      <c r="S182" s="90"/>
      <c r="T182" s="90"/>
      <c r="U182" s="90"/>
    </row>
    <row r="183" spans="1:21">
      <c r="A183" s="918" t="s">
        <v>1168</v>
      </c>
      <c r="B183" s="187">
        <v>0.92</v>
      </c>
      <c r="C183" s="187">
        <v>0.82</v>
      </c>
      <c r="D183" s="187">
        <v>0.76</v>
      </c>
      <c r="E183" s="187">
        <v>0.6</v>
      </c>
      <c r="F183" s="187">
        <v>0</v>
      </c>
      <c r="G183" s="138"/>
      <c r="H183" s="90"/>
      <c r="I183" s="90"/>
      <c r="J183" s="90"/>
      <c r="K183" s="90"/>
      <c r="L183" s="90"/>
      <c r="M183" s="90"/>
      <c r="N183" s="90"/>
      <c r="O183" s="90"/>
      <c r="P183" s="90"/>
      <c r="Q183" s="90"/>
      <c r="R183" s="90"/>
      <c r="S183" s="90"/>
      <c r="T183" s="90"/>
      <c r="U183" s="90"/>
    </row>
    <row r="184" spans="1:21">
      <c r="A184" s="919" t="s">
        <v>1146</v>
      </c>
      <c r="B184" s="514">
        <v>0.49</v>
      </c>
      <c r="C184" s="514">
        <v>0.83</v>
      </c>
      <c r="D184" s="514">
        <v>0.74</v>
      </c>
      <c r="E184" s="514">
        <v>0.76</v>
      </c>
      <c r="F184" s="514">
        <v>0</v>
      </c>
      <c r="G184" s="138"/>
      <c r="H184" s="90"/>
      <c r="I184" s="90"/>
      <c r="J184" s="90"/>
      <c r="K184" s="90"/>
      <c r="L184" s="90"/>
      <c r="M184" s="90"/>
      <c r="N184" s="90"/>
      <c r="O184" s="90"/>
      <c r="P184" s="90"/>
      <c r="Q184" s="90"/>
      <c r="R184" s="90"/>
      <c r="S184" s="90"/>
      <c r="T184" s="90"/>
      <c r="U184" s="90"/>
    </row>
    <row r="185" spans="1:21">
      <c r="G185" s="138"/>
      <c r="H185" s="90"/>
      <c r="I185" s="90"/>
      <c r="J185" s="90"/>
      <c r="K185" s="90"/>
      <c r="L185" s="90"/>
      <c r="M185" s="90"/>
      <c r="N185" s="90"/>
      <c r="O185" s="90"/>
      <c r="P185" s="90"/>
      <c r="Q185" s="90"/>
      <c r="R185" s="90"/>
      <c r="S185" s="90"/>
      <c r="T185" s="90"/>
      <c r="U185" s="90"/>
    </row>
    <row r="186" spans="1:21">
      <c r="G186" s="138"/>
      <c r="H186" s="90"/>
      <c r="I186" s="90"/>
      <c r="J186" s="90"/>
      <c r="K186" s="90"/>
      <c r="L186" s="90"/>
      <c r="M186" s="90"/>
      <c r="N186" s="90"/>
      <c r="O186" s="90"/>
      <c r="P186" s="90"/>
      <c r="Q186" s="90"/>
      <c r="R186" s="90"/>
      <c r="S186" s="90"/>
      <c r="T186" s="90"/>
      <c r="U186" s="90"/>
    </row>
    <row r="187" spans="1:21">
      <c r="A187" s="123"/>
      <c r="B187" s="180"/>
      <c r="C187" s="180"/>
      <c r="D187" s="123"/>
      <c r="E187" s="181"/>
      <c r="F187" s="181"/>
      <c r="G187" s="175"/>
      <c r="H187" s="90"/>
      <c r="I187" s="90"/>
      <c r="J187" s="90"/>
      <c r="K187" s="90"/>
      <c r="L187" s="90"/>
      <c r="M187" s="90"/>
      <c r="N187" s="90"/>
      <c r="O187" s="90"/>
      <c r="P187" s="90"/>
      <c r="Q187" s="90"/>
      <c r="R187" s="90"/>
      <c r="S187" s="90"/>
      <c r="T187" s="90"/>
      <c r="U187" s="90"/>
    </row>
    <row r="188" spans="1:21">
      <c r="A188" s="7"/>
      <c r="B188" s="7"/>
      <c r="C188" s="7"/>
      <c r="D188" s="7"/>
      <c r="E188" s="7"/>
      <c r="F188" s="7"/>
      <c r="G188" s="122"/>
      <c r="H188" s="90"/>
      <c r="I188" s="90"/>
      <c r="J188" s="90"/>
      <c r="K188" s="90"/>
      <c r="L188" s="90"/>
      <c r="M188" s="90"/>
      <c r="N188" s="90"/>
      <c r="O188" s="90"/>
      <c r="P188" s="90"/>
      <c r="Q188" s="90"/>
      <c r="R188" s="90"/>
      <c r="S188" s="90"/>
      <c r="T188" s="90"/>
      <c r="U188" s="90"/>
    </row>
    <row r="189" spans="1:21">
      <c r="A189" s="122"/>
      <c r="B189" s="122"/>
      <c r="C189" s="122"/>
      <c r="D189" s="122"/>
      <c r="E189" s="174"/>
      <c r="F189" s="174"/>
      <c r="G189" s="174"/>
      <c r="H189" s="90"/>
      <c r="I189" s="90"/>
      <c r="J189" s="90"/>
      <c r="K189" s="90"/>
      <c r="L189" s="90"/>
      <c r="M189" s="90"/>
      <c r="N189" s="90"/>
      <c r="O189" s="90"/>
      <c r="P189" s="90"/>
      <c r="Q189" s="90"/>
      <c r="R189" s="90"/>
      <c r="S189" s="90"/>
      <c r="T189" s="90"/>
      <c r="U189" s="90"/>
    </row>
    <row r="190" spans="1:21">
      <c r="A190" s="90"/>
      <c r="B190" s="90"/>
      <c r="C190" s="90"/>
      <c r="D190" s="90"/>
      <c r="E190" s="90"/>
      <c r="F190" s="90"/>
      <c r="G190" s="90"/>
      <c r="H190" s="90"/>
      <c r="I190" s="90"/>
      <c r="J190" s="90"/>
      <c r="K190" s="90"/>
      <c r="L190" s="90"/>
      <c r="M190" s="90"/>
      <c r="N190" s="90"/>
      <c r="O190" s="90"/>
      <c r="P190" s="90"/>
      <c r="Q190" s="90"/>
      <c r="R190" s="90"/>
      <c r="S190" s="90"/>
      <c r="T190" s="90"/>
      <c r="U190" s="90"/>
    </row>
    <row r="191" spans="1:21">
      <c r="A191" s="90"/>
      <c r="B191" s="90"/>
      <c r="C191" s="90"/>
      <c r="D191" s="90"/>
      <c r="E191" s="90"/>
      <c r="F191" s="90"/>
      <c r="G191" s="90"/>
      <c r="H191" s="90"/>
      <c r="I191" s="90"/>
      <c r="J191" s="90"/>
      <c r="K191" s="90"/>
      <c r="L191" s="90"/>
      <c r="M191" s="90"/>
      <c r="N191" s="90"/>
      <c r="O191" s="90"/>
      <c r="P191" s="90"/>
      <c r="Q191" s="90"/>
      <c r="R191" s="90"/>
      <c r="S191" s="90"/>
      <c r="T191" s="90"/>
      <c r="U191" s="90"/>
    </row>
    <row r="192" spans="1:21">
      <c r="A192" s="90"/>
      <c r="B192" s="90"/>
      <c r="C192" s="90"/>
      <c r="D192" s="90"/>
      <c r="E192" s="90"/>
      <c r="F192" s="90"/>
      <c r="G192" s="90"/>
      <c r="H192" s="90"/>
      <c r="I192" s="90"/>
      <c r="J192" s="90"/>
      <c r="K192" s="90"/>
      <c r="L192" s="90"/>
      <c r="M192" s="90"/>
      <c r="N192" s="90"/>
      <c r="O192" s="90"/>
      <c r="P192" s="90"/>
      <c r="Q192" s="90"/>
      <c r="R192" s="90"/>
      <c r="S192" s="90"/>
      <c r="T192" s="90"/>
      <c r="U192" s="90"/>
    </row>
    <row r="193" spans="1:21">
      <c r="A193" s="90"/>
      <c r="B193" s="90"/>
      <c r="C193" s="90"/>
      <c r="D193" s="90"/>
      <c r="E193" s="90"/>
      <c r="F193" s="90"/>
      <c r="G193" s="90"/>
      <c r="H193" s="90"/>
      <c r="I193" s="90"/>
      <c r="J193" s="90"/>
      <c r="K193" s="90"/>
      <c r="L193" s="90"/>
      <c r="M193" s="90"/>
      <c r="N193" s="90"/>
      <c r="O193" s="90"/>
      <c r="P193" s="90"/>
      <c r="Q193" s="90"/>
      <c r="R193" s="90"/>
      <c r="S193" s="90"/>
      <c r="T193" s="90"/>
      <c r="U193" s="90"/>
    </row>
    <row r="194" spans="1:21">
      <c r="A194" s="90"/>
      <c r="B194" s="90"/>
      <c r="C194" s="90"/>
      <c r="D194" s="90"/>
      <c r="E194" s="90"/>
      <c r="F194" s="90"/>
      <c r="G194" s="90"/>
      <c r="H194" s="90"/>
      <c r="I194" s="90"/>
      <c r="J194" s="90"/>
      <c r="K194" s="90"/>
      <c r="L194" s="90"/>
      <c r="M194" s="90"/>
      <c r="N194" s="90"/>
      <c r="O194" s="90"/>
      <c r="P194" s="90"/>
      <c r="Q194" s="90"/>
      <c r="R194" s="90"/>
      <c r="S194" s="90"/>
      <c r="T194" s="90"/>
      <c r="U194" s="90"/>
    </row>
    <row r="195" spans="1:21">
      <c r="A195" s="90"/>
      <c r="B195" s="90"/>
      <c r="C195" s="90"/>
      <c r="D195" s="90"/>
      <c r="E195" s="90"/>
      <c r="F195" s="90"/>
      <c r="G195" s="90"/>
      <c r="H195" s="90"/>
      <c r="I195" s="90"/>
      <c r="J195" s="90"/>
      <c r="K195" s="90"/>
      <c r="L195" s="90"/>
      <c r="M195" s="90"/>
      <c r="N195" s="90"/>
      <c r="O195" s="90"/>
      <c r="P195" s="90"/>
      <c r="Q195" s="90"/>
      <c r="R195" s="90"/>
      <c r="S195" s="90"/>
      <c r="T195" s="90"/>
      <c r="U195" s="90"/>
    </row>
    <row r="196" spans="1:21">
      <c r="A196" s="90"/>
      <c r="B196" s="90"/>
      <c r="C196" s="90"/>
      <c r="D196" s="90"/>
      <c r="E196" s="90"/>
      <c r="F196" s="90"/>
      <c r="G196" s="90"/>
      <c r="H196" s="90"/>
      <c r="I196" s="90"/>
      <c r="J196" s="90"/>
      <c r="K196" s="90"/>
      <c r="L196" s="90"/>
      <c r="M196" s="90"/>
      <c r="N196" s="90"/>
      <c r="O196" s="90"/>
      <c r="P196" s="90"/>
      <c r="Q196" s="90"/>
      <c r="R196" s="90"/>
      <c r="S196" s="90"/>
      <c r="T196" s="90"/>
      <c r="U196" s="90"/>
    </row>
  </sheetData>
  <mergeCells count="27">
    <mergeCell ref="A27:F28"/>
    <mergeCell ref="A2:H2"/>
    <mergeCell ref="A3:H5"/>
    <mergeCell ref="A6:F6"/>
    <mergeCell ref="A16:F16"/>
    <mergeCell ref="A17:F17"/>
    <mergeCell ref="A136:G136"/>
    <mergeCell ref="A30:D30"/>
    <mergeCell ref="A42:G42"/>
    <mergeCell ref="A50:F57"/>
    <mergeCell ref="A59:G59"/>
    <mergeCell ref="A62:G63"/>
    <mergeCell ref="A65:E65"/>
    <mergeCell ref="A77:G77"/>
    <mergeCell ref="A91:E91"/>
    <mergeCell ref="A105:E105"/>
    <mergeCell ref="A115:E115"/>
    <mergeCell ref="A127:D127"/>
    <mergeCell ref="A117:D117"/>
    <mergeCell ref="A171:F173"/>
    <mergeCell ref="A175:F175"/>
    <mergeCell ref="A143:B143"/>
    <mergeCell ref="A148:C148"/>
    <mergeCell ref="A157:C157"/>
    <mergeCell ref="A159:F159"/>
    <mergeCell ref="A160:F161"/>
    <mergeCell ref="A163:F16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12D1D-6737-47D0-976D-EB15F9D86D67}">
  <sheetPr>
    <tabColor rgb="FFFF0000"/>
  </sheetPr>
  <dimension ref="A1:J77"/>
  <sheetViews>
    <sheetView topLeftCell="A56" workbookViewId="0">
      <selection activeCell="B66" sqref="B66"/>
    </sheetView>
  </sheetViews>
  <sheetFormatPr defaultColWidth="8.85546875" defaultRowHeight="15"/>
  <cols>
    <col min="1" max="1" width="27.7109375" style="1" customWidth="1"/>
    <col min="2" max="2" width="26.140625" style="1" customWidth="1"/>
    <col min="3" max="3" width="24.42578125" style="1" customWidth="1"/>
    <col min="4" max="4" width="18.42578125" style="1" customWidth="1"/>
    <col min="5" max="5" width="23.85546875" style="1" customWidth="1"/>
    <col min="6" max="6" width="18.42578125" style="1" customWidth="1"/>
    <col min="7" max="7" width="23.42578125" style="1" customWidth="1"/>
    <col min="8" max="8" width="16.42578125" style="1" customWidth="1"/>
    <col min="9" max="16384" width="8.85546875" style="1"/>
  </cols>
  <sheetData>
    <row r="1" spans="1:10" ht="69.95" customHeight="1">
      <c r="A1" s="114" t="s">
        <v>39</v>
      </c>
    </row>
    <row r="2" spans="1:10" ht="15.75">
      <c r="A2" s="1223" t="s">
        <v>1265</v>
      </c>
      <c r="B2" s="1223"/>
      <c r="C2" s="1223"/>
      <c r="D2" s="1223"/>
      <c r="E2" s="1223"/>
      <c r="F2" s="1223"/>
      <c r="G2" s="1223"/>
      <c r="H2" s="7"/>
      <c r="I2" s="7"/>
      <c r="J2" s="90"/>
    </row>
    <row r="3" spans="1:10" ht="32.1" customHeight="1">
      <c r="A3" s="978" t="s">
        <v>1266</v>
      </c>
      <c r="B3" s="978"/>
      <c r="C3" s="978"/>
      <c r="D3" s="978"/>
      <c r="E3" s="978"/>
      <c r="F3" s="978"/>
      <c r="G3" s="978"/>
      <c r="H3" s="7"/>
      <c r="I3" s="7"/>
      <c r="J3" s="90"/>
    </row>
    <row r="4" spans="1:10" ht="31.5" customHeight="1">
      <c r="A4" s="978"/>
      <c r="B4" s="978"/>
      <c r="C4" s="978"/>
      <c r="D4" s="978"/>
      <c r="E4" s="978"/>
      <c r="F4" s="978"/>
      <c r="G4" s="978"/>
      <c r="H4" s="7"/>
      <c r="I4" s="7"/>
      <c r="J4" s="90"/>
    </row>
    <row r="5" spans="1:10">
      <c r="A5" s="171"/>
      <c r="B5" s="171"/>
      <c r="C5" s="171"/>
      <c r="D5" s="171"/>
      <c r="E5" s="117"/>
      <c r="F5" s="117"/>
      <c r="G5" s="904"/>
      <c r="H5" s="7"/>
      <c r="I5" s="7"/>
      <c r="J5" s="90"/>
    </row>
    <row r="6" spans="1:10">
      <c r="A6" s="1039" t="s">
        <v>1267</v>
      </c>
      <c r="B6" s="1039"/>
      <c r="C6" s="1039"/>
      <c r="D6" s="1039"/>
      <c r="E6" s="118"/>
      <c r="F6" s="117"/>
      <c r="G6" s="904"/>
      <c r="H6" s="7"/>
      <c r="I6" s="7"/>
      <c r="J6" s="90"/>
    </row>
    <row r="7" spans="1:10">
      <c r="A7" s="884"/>
      <c r="B7" s="136" t="s">
        <v>1268</v>
      </c>
      <c r="C7" s="136" t="s">
        <v>1087</v>
      </c>
      <c r="D7" s="136" t="s">
        <v>1082</v>
      </c>
      <c r="E7" s="136" t="s">
        <v>1106</v>
      </c>
      <c r="F7" s="117"/>
      <c r="G7" s="904"/>
      <c r="H7" s="7"/>
      <c r="I7" s="7"/>
      <c r="J7" s="90"/>
    </row>
    <row r="8" spans="1:10" ht="26.25">
      <c r="A8" s="197" t="s">
        <v>1269</v>
      </c>
      <c r="B8" s="197">
        <v>1</v>
      </c>
      <c r="C8" s="197">
        <v>3</v>
      </c>
      <c r="D8" s="197"/>
      <c r="E8" s="197"/>
      <c r="F8" s="117"/>
      <c r="G8" s="904"/>
      <c r="H8" s="7"/>
      <c r="I8" s="7"/>
      <c r="J8" s="90"/>
    </row>
    <row r="9" spans="1:10">
      <c r="A9" s="912" t="s">
        <v>1270</v>
      </c>
      <c r="B9" s="912"/>
      <c r="C9" s="912">
        <v>2</v>
      </c>
      <c r="D9" s="912"/>
      <c r="E9" s="118">
        <v>4</v>
      </c>
      <c r="F9" s="117"/>
      <c r="G9" s="904"/>
      <c r="H9" s="7"/>
      <c r="I9" s="7"/>
      <c r="J9" s="90"/>
    </row>
    <row r="10" spans="1:10">
      <c r="A10" s="912" t="s">
        <v>1271</v>
      </c>
      <c r="B10" s="912">
        <v>1</v>
      </c>
      <c r="C10" s="912">
        <v>13</v>
      </c>
      <c r="D10" s="912">
        <v>38</v>
      </c>
      <c r="E10" s="912"/>
      <c r="F10" s="117"/>
      <c r="G10" s="904"/>
      <c r="H10" s="7"/>
      <c r="I10" s="7"/>
      <c r="J10" s="90"/>
    </row>
    <row r="11" spans="1:10" ht="26.25">
      <c r="A11" s="912" t="s">
        <v>1272</v>
      </c>
      <c r="B11" s="912">
        <v>10</v>
      </c>
      <c r="C11" s="912">
        <v>15</v>
      </c>
      <c r="D11" s="912">
        <v>9</v>
      </c>
      <c r="E11" s="912"/>
      <c r="F11" s="117"/>
      <c r="G11" s="904"/>
      <c r="H11" s="7"/>
      <c r="I11" s="7"/>
      <c r="J11" s="90"/>
    </row>
    <row r="12" spans="1:10">
      <c r="A12" s="912" t="s">
        <v>1273</v>
      </c>
      <c r="B12" s="912"/>
      <c r="C12" s="912">
        <v>3</v>
      </c>
      <c r="D12" s="912">
        <v>133</v>
      </c>
      <c r="E12" s="912"/>
      <c r="F12" s="117"/>
      <c r="G12" s="904"/>
      <c r="H12" s="7"/>
      <c r="I12" s="7"/>
      <c r="J12" s="90"/>
    </row>
    <row r="13" spans="1:10">
      <c r="A13" s="912" t="s">
        <v>1274</v>
      </c>
      <c r="B13" s="912">
        <v>2</v>
      </c>
      <c r="C13" s="912">
        <v>2</v>
      </c>
      <c r="D13" s="912">
        <v>3</v>
      </c>
      <c r="E13" s="912">
        <v>9</v>
      </c>
      <c r="F13" s="117"/>
      <c r="G13" s="904"/>
      <c r="H13" s="7"/>
      <c r="I13" s="7"/>
      <c r="J13" s="90"/>
    </row>
    <row r="14" spans="1:10">
      <c r="A14" s="912" t="s">
        <v>1275</v>
      </c>
      <c r="B14" s="912"/>
      <c r="C14" s="912">
        <v>3</v>
      </c>
      <c r="D14" s="912"/>
      <c r="E14" s="912"/>
      <c r="F14" s="117"/>
      <c r="G14" s="904"/>
      <c r="H14" s="7"/>
      <c r="I14" s="7"/>
      <c r="J14" s="90"/>
    </row>
    <row r="15" spans="1:10">
      <c r="A15" s="912" t="s">
        <v>1276</v>
      </c>
      <c r="B15" s="912">
        <v>2</v>
      </c>
      <c r="C15" s="912"/>
      <c r="D15" s="912"/>
      <c r="E15" s="912"/>
      <c r="F15" s="117"/>
      <c r="G15" s="904"/>
      <c r="H15" s="7"/>
      <c r="I15" s="7"/>
      <c r="J15" s="90"/>
    </row>
    <row r="16" spans="1:10">
      <c r="A16" s="135" t="s">
        <v>1277</v>
      </c>
      <c r="B16" s="135">
        <v>2</v>
      </c>
      <c r="C16" s="135">
        <v>6</v>
      </c>
      <c r="D16" s="135"/>
      <c r="E16" s="912">
        <v>6</v>
      </c>
      <c r="F16" s="117"/>
      <c r="G16" s="904"/>
      <c r="H16" s="7"/>
      <c r="I16" s="7"/>
      <c r="J16" s="90"/>
    </row>
    <row r="17" spans="1:10">
      <c r="A17" s="135" t="s">
        <v>1278</v>
      </c>
      <c r="B17" s="135"/>
      <c r="C17" s="135">
        <v>1</v>
      </c>
      <c r="D17" s="135"/>
      <c r="E17" s="912"/>
      <c r="F17" s="117"/>
      <c r="G17" s="904"/>
      <c r="H17" s="7"/>
      <c r="I17" s="7"/>
      <c r="J17" s="90"/>
    </row>
    <row r="18" spans="1:10">
      <c r="A18" s="125"/>
      <c r="B18" s="125"/>
      <c r="C18" s="125"/>
      <c r="D18" s="84"/>
      <c r="E18" s="117"/>
      <c r="F18" s="117"/>
      <c r="G18" s="904"/>
      <c r="H18" s="7"/>
      <c r="I18" s="7"/>
      <c r="J18" s="90"/>
    </row>
    <row r="19" spans="1:10">
      <c r="A19" s="1039" t="s">
        <v>1279</v>
      </c>
      <c r="B19" s="1039"/>
      <c r="C19" s="1039"/>
      <c r="D19" s="118"/>
      <c r="E19" s="117"/>
      <c r="F19" s="117"/>
      <c r="G19" s="904"/>
      <c r="H19" s="7"/>
      <c r="I19" s="7"/>
      <c r="J19" s="90"/>
    </row>
    <row r="20" spans="1:10">
      <c r="A20" s="909"/>
      <c r="B20" s="909">
        <v>2023</v>
      </c>
      <c r="C20" s="909">
        <v>2024</v>
      </c>
      <c r="D20" s="118"/>
      <c r="E20" s="117"/>
      <c r="F20" s="117"/>
      <c r="G20" s="904"/>
      <c r="H20" s="7"/>
      <c r="I20" s="7"/>
      <c r="J20" s="90"/>
    </row>
    <row r="21" spans="1:10">
      <c r="A21" s="916" t="s">
        <v>1280</v>
      </c>
      <c r="B21" s="153" t="s">
        <v>1281</v>
      </c>
      <c r="C21" s="153" t="s">
        <v>1281</v>
      </c>
      <c r="D21" s="118"/>
      <c r="E21" s="117"/>
      <c r="F21" s="117"/>
      <c r="G21" s="904"/>
      <c r="H21" s="7"/>
      <c r="I21" s="7"/>
      <c r="J21" s="90"/>
    </row>
    <row r="22" spans="1:10">
      <c r="A22" s="154" t="s">
        <v>1180</v>
      </c>
      <c r="B22" s="190"/>
      <c r="C22" s="157">
        <v>19</v>
      </c>
      <c r="D22" s="118"/>
      <c r="E22" s="117"/>
      <c r="F22" s="117"/>
      <c r="G22" s="904"/>
      <c r="H22" s="7"/>
      <c r="I22" s="7"/>
      <c r="J22" s="90"/>
    </row>
    <row r="23" spans="1:10">
      <c r="A23" s="918" t="s">
        <v>1087</v>
      </c>
      <c r="B23" s="918">
        <v>325</v>
      </c>
      <c r="C23" s="146">
        <v>62</v>
      </c>
      <c r="D23" s="118"/>
      <c r="E23" s="117"/>
      <c r="F23" s="117"/>
      <c r="G23" s="904"/>
      <c r="H23" s="7"/>
      <c r="I23" s="7"/>
      <c r="J23" s="90"/>
    </row>
    <row r="24" spans="1:10">
      <c r="A24" s="918" t="s">
        <v>1082</v>
      </c>
      <c r="B24" s="918">
        <v>88</v>
      </c>
      <c r="C24" s="146">
        <v>64</v>
      </c>
      <c r="D24" s="118"/>
      <c r="E24" s="117"/>
      <c r="F24" s="117"/>
      <c r="G24" s="904"/>
      <c r="H24" s="7"/>
      <c r="I24" s="7"/>
      <c r="J24" s="90"/>
    </row>
    <row r="25" spans="1:10">
      <c r="A25" s="918" t="s">
        <v>1106</v>
      </c>
      <c r="B25" s="918">
        <v>92</v>
      </c>
      <c r="C25" s="146">
        <v>56</v>
      </c>
      <c r="D25" s="118"/>
      <c r="E25" s="117"/>
      <c r="F25" s="117"/>
      <c r="G25" s="904"/>
      <c r="H25" s="7"/>
      <c r="I25" s="7"/>
      <c r="J25" s="90"/>
    </row>
    <row r="26" spans="1:10">
      <c r="A26" s="144" t="s">
        <v>1146</v>
      </c>
      <c r="B26" s="919">
        <v>98</v>
      </c>
      <c r="C26" s="150">
        <v>62</v>
      </c>
      <c r="D26" s="118"/>
      <c r="E26" s="117"/>
      <c r="F26" s="117"/>
      <c r="G26" s="904"/>
      <c r="H26" s="7"/>
      <c r="I26" s="7"/>
      <c r="J26" s="90"/>
    </row>
    <row r="27" spans="1:10" ht="23.1" customHeight="1">
      <c r="A27" s="1064" t="s">
        <v>1282</v>
      </c>
      <c r="B27" s="1064"/>
      <c r="C27" s="1064"/>
      <c r="D27" s="118"/>
      <c r="E27" s="117"/>
      <c r="F27" s="117"/>
      <c r="G27" s="904"/>
      <c r="H27" s="7"/>
      <c r="I27" s="7"/>
      <c r="J27" s="90"/>
    </row>
    <row r="28" spans="1:10">
      <c r="A28" s="884"/>
      <c r="B28" s="916">
        <v>2023</v>
      </c>
      <c r="C28" s="916">
        <v>2024</v>
      </c>
      <c r="D28" s="118"/>
      <c r="E28" s="117"/>
      <c r="F28" s="117"/>
      <c r="G28" s="904"/>
      <c r="H28" s="7"/>
      <c r="I28" s="7"/>
      <c r="J28" s="90"/>
    </row>
    <row r="29" spans="1:10">
      <c r="A29" s="200" t="s">
        <v>1280</v>
      </c>
      <c r="B29" s="141" t="s">
        <v>1283</v>
      </c>
      <c r="C29" s="141" t="s">
        <v>1283</v>
      </c>
      <c r="D29" s="118"/>
      <c r="E29" s="117"/>
      <c r="F29" s="117"/>
      <c r="G29" s="904"/>
      <c r="H29" s="7"/>
      <c r="I29" s="7"/>
      <c r="J29" s="90"/>
    </row>
    <row r="30" spans="1:10">
      <c r="A30" s="163" t="s">
        <v>1180</v>
      </c>
      <c r="B30" s="163"/>
      <c r="C30" s="201">
        <v>1</v>
      </c>
      <c r="D30" s="118"/>
      <c r="E30" s="117"/>
      <c r="F30" s="117"/>
      <c r="G30" s="904"/>
      <c r="H30" s="7"/>
      <c r="I30" s="7"/>
      <c r="J30" s="90"/>
    </row>
    <row r="31" spans="1:10">
      <c r="A31" s="154" t="s">
        <v>1087</v>
      </c>
      <c r="B31" s="163">
        <v>0.2</v>
      </c>
      <c r="C31" s="201">
        <v>0.55100000000000005</v>
      </c>
      <c r="D31" s="118"/>
      <c r="E31" s="117"/>
      <c r="F31" s="117"/>
      <c r="G31" s="904"/>
      <c r="H31" s="7"/>
      <c r="I31" s="7"/>
      <c r="J31" s="90"/>
    </row>
    <row r="32" spans="1:10">
      <c r="A32" s="918" t="s">
        <v>1082</v>
      </c>
      <c r="B32" s="160">
        <v>0.52439999999999998</v>
      </c>
      <c r="C32" s="202">
        <v>0.64029999999999998</v>
      </c>
      <c r="D32" s="118"/>
      <c r="E32" s="117"/>
      <c r="F32" s="117"/>
      <c r="G32" s="904"/>
      <c r="H32" s="7"/>
      <c r="I32" s="7"/>
      <c r="J32" s="90"/>
    </row>
    <row r="33" spans="1:10">
      <c r="A33" s="918" t="s">
        <v>1106</v>
      </c>
      <c r="B33" s="160">
        <v>0.59089999999999998</v>
      </c>
      <c r="C33" s="202">
        <v>0.66669999999999996</v>
      </c>
      <c r="D33" s="118"/>
      <c r="E33" s="117"/>
      <c r="F33" s="117"/>
      <c r="G33" s="904"/>
      <c r="H33" s="7"/>
      <c r="I33" s="7"/>
      <c r="J33" s="90"/>
    </row>
    <row r="34" spans="1:10">
      <c r="A34" s="919" t="s">
        <v>1146</v>
      </c>
      <c r="B34" s="162">
        <v>0.51749999999999996</v>
      </c>
      <c r="C34" s="203">
        <v>0.62749999999999995</v>
      </c>
      <c r="D34" s="118"/>
      <c r="E34" s="117"/>
      <c r="F34" s="117"/>
      <c r="G34" s="904"/>
      <c r="H34" s="7"/>
      <c r="I34" s="7"/>
      <c r="J34" s="90"/>
    </row>
    <row r="35" spans="1:10" ht="93" customHeight="1">
      <c r="A35" s="114" t="s">
        <v>39</v>
      </c>
      <c r="B35" s="7"/>
      <c r="C35" s="7"/>
      <c r="D35" s="7"/>
      <c r="E35" s="7"/>
      <c r="F35" s="7"/>
      <c r="G35" s="7"/>
      <c r="H35" s="7"/>
      <c r="I35" s="90"/>
      <c r="J35" s="90"/>
    </row>
    <row r="36" spans="1:10" ht="15.75">
      <c r="A36" s="1208" t="s">
        <v>1284</v>
      </c>
      <c r="B36" s="1208"/>
      <c r="C36" s="1208"/>
      <c r="D36" s="1208"/>
      <c r="E36" s="1208"/>
      <c r="F36" s="1208"/>
      <c r="G36" s="45"/>
      <c r="H36" s="7"/>
      <c r="I36" s="90"/>
      <c r="J36" s="90"/>
    </row>
    <row r="37" spans="1:10" ht="66" customHeight="1">
      <c r="A37" s="1061" t="s">
        <v>1285</v>
      </c>
      <c r="B37" s="1061"/>
      <c r="C37" s="1061"/>
      <c r="D37" s="1061"/>
      <c r="E37" s="1061"/>
      <c r="F37" s="1061"/>
      <c r="G37" s="883"/>
      <c r="H37" s="7"/>
      <c r="I37" s="90"/>
      <c r="J37" s="90"/>
    </row>
    <row r="38" spans="1:10">
      <c r="A38" s="175"/>
      <c r="B38" s="175"/>
      <c r="C38" s="175"/>
      <c r="D38" s="175"/>
      <c r="E38" s="175"/>
      <c r="F38" s="175"/>
      <c r="G38" s="204"/>
      <c r="H38" s="117"/>
      <c r="I38" s="90"/>
      <c r="J38" s="90"/>
    </row>
    <row r="39" spans="1:10">
      <c r="A39" s="1039" t="s">
        <v>1286</v>
      </c>
      <c r="B39" s="1039"/>
      <c r="C39" s="1039"/>
      <c r="D39" s="1039"/>
      <c r="E39" s="1039"/>
      <c r="F39" s="1039"/>
      <c r="G39" s="1039"/>
      <c r="H39" s="118"/>
      <c r="I39" s="90"/>
      <c r="J39" s="90"/>
    </row>
    <row r="40" spans="1:10" ht="18.95" customHeight="1">
      <c r="A40" s="1039" t="s">
        <v>1160</v>
      </c>
      <c r="B40" s="1039"/>
      <c r="C40" s="136" t="s">
        <v>1103</v>
      </c>
      <c r="D40" s="136" t="s">
        <v>1268</v>
      </c>
      <c r="E40" s="136" t="s">
        <v>1087</v>
      </c>
      <c r="F40" s="136" t="s">
        <v>1082</v>
      </c>
      <c r="G40" s="136" t="s">
        <v>1106</v>
      </c>
      <c r="H40" s="136" t="s">
        <v>1146</v>
      </c>
      <c r="I40" s="90"/>
      <c r="J40" s="90"/>
    </row>
    <row r="41" spans="1:10">
      <c r="A41" s="1229"/>
      <c r="B41" s="917" t="s">
        <v>1287</v>
      </c>
      <c r="C41" s="206">
        <v>7914</v>
      </c>
      <c r="D41" s="206">
        <v>41277.89</v>
      </c>
      <c r="E41" s="206">
        <v>1631298</v>
      </c>
      <c r="F41" s="206">
        <v>20912429</v>
      </c>
      <c r="G41" s="206">
        <v>14377.1</v>
      </c>
      <c r="H41" s="771">
        <v>22607295.989999998</v>
      </c>
      <c r="I41" s="90"/>
      <c r="J41" s="90"/>
    </row>
    <row r="42" spans="1:10">
      <c r="A42" s="1230"/>
      <c r="B42" s="918" t="s">
        <v>1288</v>
      </c>
      <c r="C42" s="207">
        <v>3297.5</v>
      </c>
      <c r="D42" s="207">
        <v>22145.759999999998</v>
      </c>
      <c r="E42" s="207">
        <v>731337</v>
      </c>
      <c r="F42" s="207">
        <v>3600200</v>
      </c>
      <c r="G42" s="207">
        <v>16368.79</v>
      </c>
      <c r="H42" s="772">
        <v>4373349.05</v>
      </c>
      <c r="I42" s="90"/>
      <c r="J42" s="90"/>
    </row>
    <row r="43" spans="1:10">
      <c r="A43" s="1230"/>
      <c r="B43" s="918" t="s">
        <v>1289</v>
      </c>
      <c r="C43" s="207">
        <v>13251.25</v>
      </c>
      <c r="D43" s="207">
        <v>1585.68</v>
      </c>
      <c r="E43" s="207">
        <v>2506915</v>
      </c>
      <c r="F43" s="207">
        <v>6925292</v>
      </c>
      <c r="G43" s="207">
        <v>43075.9</v>
      </c>
      <c r="H43" s="772">
        <v>9664119.8300000001</v>
      </c>
      <c r="I43" s="90"/>
      <c r="J43" s="90"/>
    </row>
    <row r="44" spans="1:10">
      <c r="A44" s="1230"/>
      <c r="B44" s="918" t="s">
        <v>1290</v>
      </c>
      <c r="C44" s="207">
        <v>126294.25</v>
      </c>
      <c r="D44" s="207">
        <v>38752.629999999997</v>
      </c>
      <c r="E44" s="207">
        <v>1996394</v>
      </c>
      <c r="F44" s="207">
        <v>7984563</v>
      </c>
      <c r="G44" s="207">
        <v>34310.49</v>
      </c>
      <c r="H44" s="772">
        <v>10180314.369999999</v>
      </c>
      <c r="I44" s="90"/>
      <c r="J44" s="90"/>
    </row>
    <row r="45" spans="1:10">
      <c r="A45" s="1230"/>
      <c r="B45" s="918" t="s">
        <v>1291</v>
      </c>
      <c r="C45" s="207">
        <v>14113.3</v>
      </c>
      <c r="D45" s="207">
        <v>10961.86</v>
      </c>
      <c r="E45" s="207">
        <v>0</v>
      </c>
      <c r="F45" s="207">
        <v>96990</v>
      </c>
      <c r="G45" s="207">
        <v>98925</v>
      </c>
      <c r="H45" s="772">
        <v>220990.16</v>
      </c>
      <c r="I45" s="90"/>
      <c r="J45" s="90"/>
    </row>
    <row r="46" spans="1:10">
      <c r="A46" s="1230"/>
      <c r="B46" s="918" t="s">
        <v>1292</v>
      </c>
      <c r="C46" s="207">
        <v>0</v>
      </c>
      <c r="D46" s="207">
        <v>3600</v>
      </c>
      <c r="E46" s="207">
        <v>26334</v>
      </c>
      <c r="F46" s="207">
        <v>788155</v>
      </c>
      <c r="G46" s="207">
        <v>0</v>
      </c>
      <c r="H46" s="772">
        <v>818089</v>
      </c>
      <c r="I46" s="90"/>
      <c r="J46" s="90"/>
    </row>
    <row r="47" spans="1:10">
      <c r="A47" s="1231" t="s">
        <v>1146</v>
      </c>
      <c r="B47" s="1231"/>
      <c r="C47" s="208">
        <v>281870.3</v>
      </c>
      <c r="D47" s="208">
        <v>121323.82</v>
      </c>
      <c r="E47" s="208">
        <v>6946278</v>
      </c>
      <c r="F47" s="208">
        <v>40307629</v>
      </c>
      <c r="G47" s="208">
        <v>207057.28</v>
      </c>
      <c r="H47" s="772">
        <v>47864158.399999999</v>
      </c>
      <c r="I47" s="90"/>
      <c r="J47" s="90"/>
    </row>
    <row r="48" spans="1:10">
      <c r="A48" s="125"/>
      <c r="B48" s="125"/>
      <c r="C48" s="125"/>
      <c r="D48" s="84"/>
      <c r="E48" s="84"/>
      <c r="F48" s="84"/>
      <c r="G48" s="85"/>
      <c r="H48" s="117"/>
      <c r="I48" s="90"/>
      <c r="J48" s="90"/>
    </row>
    <row r="49" spans="1:10">
      <c r="A49" s="1039" t="s">
        <v>1293</v>
      </c>
      <c r="B49" s="1039"/>
      <c r="C49" s="1039"/>
      <c r="D49" s="118"/>
      <c r="E49" s="117"/>
      <c r="F49" s="117"/>
      <c r="G49" s="904"/>
      <c r="H49" s="117"/>
      <c r="I49" s="90"/>
      <c r="J49" s="90"/>
    </row>
    <row r="50" spans="1:10">
      <c r="A50" s="884"/>
      <c r="B50" s="909">
        <v>2023</v>
      </c>
      <c r="C50" s="909">
        <v>2024</v>
      </c>
      <c r="D50" s="205"/>
      <c r="E50" s="117"/>
      <c r="F50" s="117"/>
      <c r="G50" s="904"/>
      <c r="H50" s="117"/>
      <c r="I50" s="90"/>
      <c r="J50" s="90"/>
    </row>
    <row r="51" spans="1:10">
      <c r="A51" s="917" t="s">
        <v>1103</v>
      </c>
      <c r="B51" s="206">
        <v>0</v>
      </c>
      <c r="C51" s="209">
        <v>9892.5</v>
      </c>
      <c r="D51" s="118"/>
      <c r="E51" s="117"/>
      <c r="F51" s="117"/>
      <c r="G51" s="904"/>
      <c r="H51" s="117"/>
      <c r="I51" s="90"/>
      <c r="J51" s="90"/>
    </row>
    <row r="52" spans="1:10">
      <c r="A52" s="154" t="s">
        <v>1180</v>
      </c>
      <c r="B52" s="447"/>
      <c r="C52" s="448">
        <v>0</v>
      </c>
      <c r="D52" s="118"/>
      <c r="E52" s="117"/>
      <c r="F52" s="117"/>
      <c r="G52" s="904"/>
      <c r="H52" s="117"/>
      <c r="I52" s="90"/>
      <c r="J52" s="90"/>
    </row>
    <row r="53" spans="1:10">
      <c r="A53" s="918" t="s">
        <v>1087</v>
      </c>
      <c r="B53" s="207">
        <v>535447</v>
      </c>
      <c r="C53" s="210">
        <v>16701</v>
      </c>
      <c r="D53" s="118"/>
      <c r="E53" s="117"/>
      <c r="F53" s="117"/>
      <c r="G53" s="904"/>
      <c r="H53" s="117"/>
      <c r="I53" s="90"/>
      <c r="J53" s="90"/>
    </row>
    <row r="54" spans="1:10">
      <c r="A54" s="918" t="s">
        <v>1082</v>
      </c>
      <c r="B54" s="207">
        <v>30971753</v>
      </c>
      <c r="C54" s="210">
        <v>13668730</v>
      </c>
      <c r="D54" s="118"/>
      <c r="E54" s="117"/>
      <c r="F54" s="117"/>
      <c r="G54" s="904"/>
      <c r="H54" s="117"/>
      <c r="I54" s="90"/>
      <c r="J54" s="90"/>
    </row>
    <row r="55" spans="1:10">
      <c r="A55" s="918" t="s">
        <v>1106</v>
      </c>
      <c r="B55" s="207">
        <v>0</v>
      </c>
      <c r="C55" s="210">
        <v>0</v>
      </c>
      <c r="D55" s="118"/>
      <c r="E55" s="117"/>
      <c r="F55" s="117"/>
      <c r="G55" s="904"/>
      <c r="H55" s="117"/>
      <c r="I55" s="90"/>
      <c r="J55" s="90"/>
    </row>
    <row r="56" spans="1:10">
      <c r="A56" s="919" t="s">
        <v>1146</v>
      </c>
      <c r="B56" s="208">
        <v>31507200</v>
      </c>
      <c r="C56" s="211">
        <v>13695323.5</v>
      </c>
      <c r="D56" s="118"/>
      <c r="E56" s="117"/>
      <c r="F56" s="117"/>
      <c r="G56" s="904"/>
      <c r="H56" s="117"/>
      <c r="I56" s="90"/>
      <c r="J56" s="90"/>
    </row>
    <row r="57" spans="1:10">
      <c r="A57" s="125"/>
      <c r="B57" s="125"/>
      <c r="C57" s="125"/>
      <c r="D57" s="171"/>
      <c r="E57" s="171"/>
      <c r="F57" s="171"/>
      <c r="G57" s="75"/>
      <c r="H57" s="117"/>
      <c r="I57" s="90"/>
      <c r="J57" s="90"/>
    </row>
    <row r="58" spans="1:10">
      <c r="A58" s="1042" t="s">
        <v>1294</v>
      </c>
      <c r="B58" s="1042"/>
      <c r="C58" s="1042"/>
      <c r="D58" s="1042"/>
      <c r="E58" s="1042"/>
      <c r="F58" s="1042"/>
      <c r="G58" s="1063"/>
      <c r="H58" s="632"/>
      <c r="I58" s="90"/>
      <c r="J58" s="90"/>
    </row>
    <row r="59" spans="1:10" ht="21" customHeight="1">
      <c r="A59" s="916" t="s">
        <v>1295</v>
      </c>
      <c r="B59" s="1062">
        <v>2023</v>
      </c>
      <c r="C59" s="1062"/>
      <c r="D59" s="1062"/>
      <c r="E59" s="1062">
        <v>2024</v>
      </c>
      <c r="F59" s="1039"/>
      <c r="G59" s="1039"/>
      <c r="H59" s="651"/>
      <c r="I59" s="90"/>
      <c r="J59" s="90"/>
    </row>
    <row r="60" spans="1:10" ht="69.95" customHeight="1">
      <c r="A60" s="884"/>
      <c r="B60" s="136" t="s">
        <v>1296</v>
      </c>
      <c r="C60" s="136" t="s">
        <v>1297</v>
      </c>
      <c r="D60" s="136" t="s">
        <v>1298</v>
      </c>
      <c r="E60" s="136" t="s">
        <v>1296</v>
      </c>
      <c r="F60" s="153" t="s">
        <v>1297</v>
      </c>
      <c r="G60" s="221" t="s">
        <v>1298</v>
      </c>
      <c r="H60" s="660"/>
      <c r="I60" s="90"/>
      <c r="J60" s="90"/>
    </row>
    <row r="61" spans="1:10">
      <c r="A61" s="197" t="s">
        <v>1299</v>
      </c>
      <c r="B61" s="197">
        <v>3</v>
      </c>
      <c r="C61" s="212">
        <v>21773</v>
      </c>
      <c r="D61" s="197">
        <v>697</v>
      </c>
      <c r="E61" s="214">
        <v>2</v>
      </c>
      <c r="F61" s="215">
        <v>15000</v>
      </c>
      <c r="G61" s="216">
        <v>122</v>
      </c>
      <c r="H61" s="651"/>
      <c r="I61" s="90"/>
      <c r="J61" s="90"/>
    </row>
    <row r="62" spans="1:10">
      <c r="A62" s="911" t="s">
        <v>1166</v>
      </c>
      <c r="B62" s="911"/>
      <c r="C62" s="449"/>
      <c r="D62" s="911"/>
      <c r="E62" s="450">
        <v>7</v>
      </c>
      <c r="F62" s="451">
        <v>53709</v>
      </c>
      <c r="G62" s="658">
        <v>5500</v>
      </c>
      <c r="H62" s="651"/>
      <c r="I62" s="90"/>
      <c r="J62" s="90"/>
    </row>
    <row r="63" spans="1:10">
      <c r="A63" s="912" t="s">
        <v>1087</v>
      </c>
      <c r="B63" s="912">
        <v>11</v>
      </c>
      <c r="C63" s="213">
        <v>222594</v>
      </c>
      <c r="D63" s="213">
        <v>799</v>
      </c>
      <c r="E63" s="217">
        <v>10</v>
      </c>
      <c r="F63" s="218">
        <v>255651</v>
      </c>
      <c r="G63" s="659">
        <v>4909</v>
      </c>
      <c r="H63" s="651"/>
      <c r="I63" s="90"/>
      <c r="J63" s="90"/>
    </row>
    <row r="64" spans="1:10">
      <c r="A64" s="135" t="s">
        <v>1082</v>
      </c>
      <c r="B64" s="135">
        <v>9</v>
      </c>
      <c r="C64" s="164">
        <v>4693465</v>
      </c>
      <c r="D64" s="164">
        <v>13425</v>
      </c>
      <c r="E64" s="147">
        <v>13</v>
      </c>
      <c r="F64" s="220">
        <v>4731936</v>
      </c>
      <c r="G64" s="166">
        <v>6200</v>
      </c>
      <c r="H64" s="651"/>
      <c r="I64" s="90"/>
      <c r="J64" s="90"/>
    </row>
    <row r="65" spans="1:10">
      <c r="A65" s="912" t="s">
        <v>1106</v>
      </c>
      <c r="B65" s="912">
        <v>9</v>
      </c>
      <c r="C65" s="213">
        <v>52005</v>
      </c>
      <c r="D65" s="912">
        <v>329</v>
      </c>
      <c r="E65" s="217"/>
      <c r="F65" s="218"/>
      <c r="G65" s="219"/>
      <c r="H65" s="651"/>
      <c r="I65" s="90"/>
      <c r="J65" s="90"/>
    </row>
    <row r="66" spans="1:10" ht="20.100000000000001" customHeight="1">
      <c r="A66" s="84" t="s">
        <v>1300</v>
      </c>
      <c r="B66" s="84"/>
      <c r="C66" s="84"/>
      <c r="D66" s="84"/>
      <c r="E66" s="84"/>
      <c r="F66" s="84"/>
      <c r="G66" s="85"/>
      <c r="H66" s="117"/>
      <c r="I66" s="90"/>
      <c r="J66" s="90"/>
    </row>
    <row r="67" spans="1:10">
      <c r="A67" s="117"/>
      <c r="B67" s="117"/>
      <c r="C67" s="117"/>
      <c r="D67" s="117"/>
      <c r="E67" s="117"/>
      <c r="F67" s="117"/>
      <c r="G67" s="904"/>
      <c r="H67" s="117"/>
      <c r="I67" s="90"/>
      <c r="J67" s="90"/>
    </row>
    <row r="68" spans="1:10">
      <c r="A68" s="117"/>
      <c r="B68" s="117"/>
      <c r="C68" s="117"/>
      <c r="D68" s="117"/>
      <c r="E68" s="117"/>
      <c r="F68" s="117"/>
      <c r="G68" s="904"/>
      <c r="H68" s="117"/>
      <c r="I68" s="90"/>
      <c r="J68" s="90"/>
    </row>
    <row r="69" spans="1:10">
      <c r="A69" s="90"/>
      <c r="B69" s="90"/>
      <c r="C69" s="90"/>
      <c r="D69" s="90"/>
      <c r="E69" s="90"/>
      <c r="F69" s="90"/>
      <c r="G69" s="90"/>
      <c r="H69" s="90"/>
      <c r="I69" s="90"/>
      <c r="J69" s="90"/>
    </row>
    <row r="70" spans="1:10">
      <c r="A70" s="90"/>
      <c r="B70" s="90"/>
      <c r="C70" s="90"/>
      <c r="D70" s="90"/>
      <c r="E70" s="90"/>
      <c r="F70" s="90"/>
      <c r="G70" s="90"/>
      <c r="H70" s="90"/>
      <c r="I70" s="90"/>
      <c r="J70" s="90"/>
    </row>
    <row r="71" spans="1:10">
      <c r="A71" s="90"/>
      <c r="B71" s="90"/>
      <c r="C71" s="90"/>
      <c r="D71" s="90"/>
      <c r="E71" s="90"/>
      <c r="F71" s="90"/>
      <c r="G71" s="90"/>
      <c r="H71" s="90"/>
      <c r="I71" s="90"/>
      <c r="J71" s="90"/>
    </row>
    <row r="72" spans="1:10">
      <c r="A72" s="90"/>
      <c r="B72" s="90"/>
      <c r="C72" s="90"/>
      <c r="D72" s="90"/>
      <c r="E72" s="90"/>
      <c r="F72" s="90"/>
      <c r="G72" s="90"/>
      <c r="H72" s="90"/>
      <c r="I72" s="90"/>
      <c r="J72" s="90"/>
    </row>
    <row r="73" spans="1:10">
      <c r="A73" s="90"/>
      <c r="B73" s="90"/>
      <c r="C73" s="90"/>
      <c r="D73" s="90"/>
      <c r="E73" s="90"/>
      <c r="F73" s="90"/>
      <c r="G73" s="90"/>
      <c r="H73" s="90"/>
      <c r="I73" s="90"/>
      <c r="J73" s="90"/>
    </row>
    <row r="74" spans="1:10">
      <c r="A74" s="90"/>
      <c r="B74" s="90"/>
      <c r="C74" s="90"/>
      <c r="D74" s="90"/>
      <c r="E74" s="90"/>
      <c r="F74" s="90"/>
      <c r="G74" s="90"/>
      <c r="H74" s="90"/>
      <c r="I74" s="90"/>
      <c r="J74" s="90"/>
    </row>
    <row r="75" spans="1:10">
      <c r="A75" s="90"/>
      <c r="B75" s="90"/>
      <c r="C75" s="90"/>
      <c r="D75" s="90"/>
      <c r="E75" s="90"/>
      <c r="F75" s="90"/>
      <c r="G75" s="90"/>
      <c r="H75" s="90"/>
      <c r="I75" s="90"/>
      <c r="J75" s="90"/>
    </row>
    <row r="76" spans="1:10">
      <c r="A76" s="90"/>
      <c r="B76" s="90"/>
      <c r="C76" s="90"/>
      <c r="D76" s="90"/>
      <c r="E76" s="90"/>
      <c r="F76" s="90"/>
      <c r="G76" s="90"/>
      <c r="H76" s="90"/>
      <c r="I76" s="90"/>
      <c r="J76" s="90"/>
    </row>
    <row r="77" spans="1:10">
      <c r="A77" s="90"/>
      <c r="B77" s="90"/>
      <c r="C77" s="90"/>
      <c r="D77" s="90"/>
      <c r="E77" s="90"/>
      <c r="F77" s="90"/>
      <c r="G77" s="90"/>
      <c r="H77" s="90"/>
      <c r="I77" s="90"/>
      <c r="J77" s="90"/>
    </row>
  </sheetData>
  <mergeCells count="15">
    <mergeCell ref="A2:G2"/>
    <mergeCell ref="A3:G4"/>
    <mergeCell ref="A6:D6"/>
    <mergeCell ref="A19:C19"/>
    <mergeCell ref="A27:C27"/>
    <mergeCell ref="A36:F36"/>
    <mergeCell ref="A37:F37"/>
    <mergeCell ref="A39:G39"/>
    <mergeCell ref="B59:D59"/>
    <mergeCell ref="E59:G59"/>
    <mergeCell ref="A40:B40"/>
    <mergeCell ref="A41:A46"/>
    <mergeCell ref="A47:B47"/>
    <mergeCell ref="A49:C49"/>
    <mergeCell ref="A58:G5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4CF4D-4C7C-4234-9053-707B66A1618D}">
  <sheetPr>
    <tabColor rgb="FF00B050"/>
  </sheetPr>
  <dimension ref="A1:H621"/>
  <sheetViews>
    <sheetView topLeftCell="A526" zoomScaleNormal="100" workbookViewId="0">
      <selection activeCell="A281" sqref="A281:D281"/>
    </sheetView>
  </sheetViews>
  <sheetFormatPr defaultColWidth="8.85546875" defaultRowHeight="15"/>
  <cols>
    <col min="1" max="1" width="44.85546875" style="1" customWidth="1"/>
    <col min="2" max="2" width="34.140625" style="1" customWidth="1"/>
    <col min="3" max="3" width="29.140625" style="1" customWidth="1"/>
    <col min="4" max="4" width="26.140625" style="1" customWidth="1"/>
    <col min="5" max="5" width="23.85546875" style="1" customWidth="1"/>
    <col min="6" max="7" width="20.28515625" style="1" bestFit="1" customWidth="1"/>
    <col min="8" max="16384" width="8.85546875" style="1"/>
  </cols>
  <sheetData>
    <row r="1" spans="1:8" ht="69.95" customHeight="1">
      <c r="A1" s="222" t="s">
        <v>43</v>
      </c>
      <c r="B1" s="2"/>
      <c r="C1" s="2"/>
      <c r="D1" s="2"/>
      <c r="E1" s="425"/>
      <c r="F1" s="425"/>
      <c r="G1" s="425"/>
      <c r="H1" s="425"/>
    </row>
    <row r="2" spans="1:8" ht="27" customHeight="1">
      <c r="A2" s="1097" t="s">
        <v>1301</v>
      </c>
      <c r="B2" s="1232"/>
      <c r="C2" s="1232"/>
      <c r="D2" s="1232"/>
      <c r="E2" s="45"/>
      <c r="F2" s="223"/>
      <c r="G2" s="886"/>
      <c r="H2" s="425"/>
    </row>
    <row r="3" spans="1:8" ht="103.5" customHeight="1">
      <c r="A3" s="978" t="s">
        <v>1302</v>
      </c>
      <c r="B3" s="978"/>
      <c r="C3" s="978"/>
      <c r="D3" s="978"/>
      <c r="E3" s="883"/>
      <c r="F3" s="224"/>
      <c r="G3" s="54"/>
      <c r="H3" s="425"/>
    </row>
    <row r="4" spans="1:8" ht="27.95" customHeight="1">
      <c r="A4" s="1076" t="s">
        <v>1303</v>
      </c>
      <c r="B4" s="1076"/>
      <c r="C4" s="1076"/>
      <c r="D4" s="1076"/>
      <c r="E4" s="225"/>
      <c r="F4" s="226"/>
      <c r="G4" s="427"/>
      <c r="H4" s="426"/>
    </row>
    <row r="5" spans="1:8" ht="21.95" customHeight="1">
      <c r="A5" s="1098" t="s">
        <v>1109</v>
      </c>
      <c r="B5" s="1098"/>
      <c r="C5" s="924">
        <v>2023</v>
      </c>
      <c r="D5" s="924">
        <v>2024</v>
      </c>
      <c r="E5" s="7"/>
      <c r="F5" s="96"/>
      <c r="G5" s="427"/>
      <c r="H5" s="426"/>
    </row>
    <row r="6" spans="1:8">
      <c r="A6" s="234" t="s">
        <v>1304</v>
      </c>
      <c r="B6" s="234" t="s">
        <v>1160</v>
      </c>
      <c r="C6" s="235" t="s">
        <v>1305</v>
      </c>
      <c r="D6" s="235" t="s">
        <v>1305</v>
      </c>
      <c r="E6" s="7"/>
      <c r="F6" s="96"/>
      <c r="G6" s="427"/>
      <c r="H6" s="426"/>
    </row>
    <row r="7" spans="1:8">
      <c r="A7" s="1077" t="s">
        <v>1306</v>
      </c>
      <c r="B7" s="932" t="s">
        <v>1103</v>
      </c>
      <c r="C7" s="236">
        <v>3196.07</v>
      </c>
      <c r="D7" s="241">
        <v>3196.07</v>
      </c>
      <c r="E7" s="7"/>
      <c r="F7" s="96"/>
      <c r="G7" s="427"/>
      <c r="H7" s="426"/>
    </row>
    <row r="8" spans="1:8">
      <c r="A8" s="1078"/>
      <c r="B8" s="933" t="s">
        <v>1087</v>
      </c>
      <c r="C8" s="237">
        <v>2123.88</v>
      </c>
      <c r="D8" s="242">
        <v>2123.88</v>
      </c>
      <c r="E8" s="501"/>
      <c r="F8" s="96"/>
      <c r="G8" s="427"/>
      <c r="H8" s="426"/>
    </row>
    <row r="9" spans="1:8">
      <c r="A9" s="1078"/>
      <c r="B9" s="933" t="s">
        <v>1082</v>
      </c>
      <c r="C9" s="237">
        <v>7894.45</v>
      </c>
      <c r="D9" s="242">
        <v>8143.32</v>
      </c>
      <c r="E9" s="7"/>
      <c r="F9" s="96"/>
      <c r="G9" s="427"/>
      <c r="H9" s="426"/>
    </row>
    <row r="10" spans="1:8">
      <c r="A10" s="1078"/>
      <c r="B10" s="933" t="s">
        <v>1106</v>
      </c>
      <c r="C10" s="237">
        <v>4906</v>
      </c>
      <c r="D10" s="242">
        <v>4906</v>
      </c>
      <c r="E10" s="7"/>
      <c r="F10" s="96"/>
      <c r="G10" s="427"/>
      <c r="H10" s="426"/>
    </row>
    <row r="11" spans="1:8">
      <c r="A11" s="1078"/>
      <c r="B11" s="930" t="s">
        <v>1146</v>
      </c>
      <c r="C11" s="238">
        <v>18120.39</v>
      </c>
      <c r="D11" s="243">
        <v>18369.27</v>
      </c>
      <c r="E11" s="452"/>
      <c r="F11" s="96"/>
      <c r="G11" s="427"/>
      <c r="H11" s="426"/>
    </row>
    <row r="12" spans="1:8">
      <c r="A12" s="1078" t="s">
        <v>1307</v>
      </c>
      <c r="B12" s="933" t="s">
        <v>1103</v>
      </c>
      <c r="C12" s="239">
        <v>332</v>
      </c>
      <c r="D12" s="244">
        <v>333</v>
      </c>
      <c r="E12" s="7"/>
      <c r="F12" s="96"/>
      <c r="G12" s="427"/>
      <c r="H12" s="426"/>
    </row>
    <row r="13" spans="1:8">
      <c r="A13" s="1078"/>
      <c r="B13" s="933" t="s">
        <v>1087</v>
      </c>
      <c r="C13" s="239">
        <v>899.05</v>
      </c>
      <c r="D13" s="244">
        <v>1052.76</v>
      </c>
      <c r="E13" s="7"/>
      <c r="F13" s="96"/>
      <c r="G13" s="427"/>
      <c r="H13" s="426"/>
    </row>
    <row r="14" spans="1:8">
      <c r="A14" s="1078"/>
      <c r="B14" s="933" t="s">
        <v>1082</v>
      </c>
      <c r="C14" s="237">
        <v>2538.5</v>
      </c>
      <c r="D14" s="242">
        <v>3006.82</v>
      </c>
      <c r="E14" s="7"/>
      <c r="F14" s="96"/>
      <c r="G14" s="427"/>
      <c r="H14" s="426"/>
    </row>
    <row r="15" spans="1:8">
      <c r="A15" s="1078"/>
      <c r="B15" s="933" t="s">
        <v>1106</v>
      </c>
      <c r="C15" s="239">
        <v>321.12</v>
      </c>
      <c r="D15" s="244">
        <v>327.22000000000003</v>
      </c>
      <c r="E15" s="7"/>
      <c r="F15" s="96"/>
      <c r="G15" s="427"/>
      <c r="H15" s="426"/>
    </row>
    <row r="16" spans="1:8">
      <c r="A16" s="1078"/>
      <c r="B16" s="930" t="s">
        <v>1146</v>
      </c>
      <c r="C16" s="238">
        <v>4090.67</v>
      </c>
      <c r="D16" s="243">
        <v>4719.8</v>
      </c>
      <c r="E16" s="7"/>
      <c r="F16" s="96"/>
      <c r="G16" s="427"/>
      <c r="H16" s="426"/>
    </row>
    <row r="17" spans="1:8">
      <c r="A17" s="1078" t="s">
        <v>1308</v>
      </c>
      <c r="B17" s="933" t="s">
        <v>1103</v>
      </c>
      <c r="C17" s="239">
        <v>0</v>
      </c>
      <c r="D17" s="244">
        <v>0</v>
      </c>
      <c r="E17" s="7"/>
      <c r="F17" s="96"/>
      <c r="G17" s="427"/>
      <c r="H17" s="426"/>
    </row>
    <row r="18" spans="1:8">
      <c r="A18" s="1078"/>
      <c r="B18" s="933" t="s">
        <v>1087</v>
      </c>
      <c r="C18" s="239">
        <v>1.91</v>
      </c>
      <c r="D18" s="244">
        <v>2</v>
      </c>
      <c r="E18" s="7"/>
      <c r="F18" s="96"/>
      <c r="G18" s="427"/>
      <c r="H18" s="426"/>
    </row>
    <row r="19" spans="1:8">
      <c r="A19" s="1078"/>
      <c r="B19" s="933" t="s">
        <v>1082</v>
      </c>
      <c r="C19" s="239">
        <v>114.53</v>
      </c>
      <c r="D19" s="244">
        <v>114.53</v>
      </c>
      <c r="E19" s="7"/>
      <c r="F19" s="96"/>
      <c r="G19" s="427"/>
      <c r="H19" s="426"/>
    </row>
    <row r="20" spans="1:8">
      <c r="A20" s="1078"/>
      <c r="B20" s="933" t="s">
        <v>1106</v>
      </c>
      <c r="C20" s="239">
        <v>0</v>
      </c>
      <c r="D20" s="244">
        <v>16.489999999999998</v>
      </c>
      <c r="E20" s="7"/>
      <c r="F20" s="96"/>
      <c r="G20" s="427"/>
      <c r="H20" s="426"/>
    </row>
    <row r="21" spans="1:8">
      <c r="A21" s="1078"/>
      <c r="B21" s="930" t="s">
        <v>1146</v>
      </c>
      <c r="C21" s="240">
        <v>116.44</v>
      </c>
      <c r="D21" s="245">
        <v>133.02000000000001</v>
      </c>
      <c r="E21" s="452"/>
      <c r="F21" s="96"/>
      <c r="G21" s="427"/>
      <c r="H21" s="426"/>
    </row>
    <row r="22" spans="1:8">
      <c r="A22" s="1022" t="s">
        <v>1309</v>
      </c>
      <c r="B22" s="933" t="s">
        <v>1103</v>
      </c>
      <c r="C22" s="239">
        <v>332</v>
      </c>
      <c r="D22" s="244">
        <v>333</v>
      </c>
      <c r="E22" s="7"/>
      <c r="F22" s="96"/>
      <c r="G22" s="427"/>
      <c r="H22" s="426"/>
    </row>
    <row r="23" spans="1:8">
      <c r="A23" s="1022"/>
      <c r="B23" s="933" t="s">
        <v>1087</v>
      </c>
      <c r="C23" s="239">
        <v>897.14</v>
      </c>
      <c r="D23" s="244">
        <v>1050.81</v>
      </c>
      <c r="E23" s="7"/>
      <c r="F23" s="96"/>
      <c r="G23" s="427"/>
      <c r="H23" s="426"/>
    </row>
    <row r="24" spans="1:8">
      <c r="A24" s="1022"/>
      <c r="B24" s="933" t="s">
        <v>1082</v>
      </c>
      <c r="C24" s="237">
        <v>2423.9899999999998</v>
      </c>
      <c r="D24" s="242">
        <v>2892.29</v>
      </c>
      <c r="E24" s="7"/>
      <c r="F24" s="96"/>
      <c r="G24" s="427"/>
      <c r="H24" s="426"/>
    </row>
    <row r="25" spans="1:8">
      <c r="A25" s="1022"/>
      <c r="B25" s="933" t="s">
        <v>1106</v>
      </c>
      <c r="C25" s="239">
        <v>321.12</v>
      </c>
      <c r="D25" s="244">
        <v>310.73</v>
      </c>
      <c r="E25" s="7"/>
      <c r="F25" s="96"/>
      <c r="G25" s="427"/>
      <c r="H25" s="426"/>
    </row>
    <row r="26" spans="1:8">
      <c r="A26" s="1022"/>
      <c r="B26" s="930" t="s">
        <v>1146</v>
      </c>
      <c r="C26" s="238">
        <v>3974.25</v>
      </c>
      <c r="D26" s="243">
        <v>4586.83</v>
      </c>
      <c r="E26" s="7"/>
      <c r="F26" s="96"/>
      <c r="G26" s="427"/>
      <c r="H26" s="426"/>
    </row>
    <row r="27" spans="1:8">
      <c r="A27" s="1022" t="s">
        <v>1310</v>
      </c>
      <c r="B27" s="933" t="s">
        <v>1103</v>
      </c>
      <c r="C27" s="239">
        <v>16</v>
      </c>
      <c r="D27" s="244">
        <v>1</v>
      </c>
      <c r="E27" s="7"/>
      <c r="F27" s="96"/>
      <c r="G27" s="427"/>
      <c r="H27" s="426"/>
    </row>
    <row r="28" spans="1:8">
      <c r="A28" s="1022"/>
      <c r="B28" s="933" t="s">
        <v>1087</v>
      </c>
      <c r="C28" s="239">
        <v>112.44</v>
      </c>
      <c r="D28" s="244">
        <v>153.76</v>
      </c>
      <c r="E28" s="7"/>
      <c r="F28" s="96"/>
      <c r="G28" s="427"/>
      <c r="H28" s="426"/>
    </row>
    <row r="29" spans="1:8">
      <c r="A29" s="1022"/>
      <c r="B29" s="933" t="s">
        <v>1082</v>
      </c>
      <c r="C29" s="239">
        <v>12.4</v>
      </c>
      <c r="D29" s="244">
        <v>468.3</v>
      </c>
      <c r="E29" s="7"/>
      <c r="F29" s="96"/>
      <c r="G29" s="427"/>
      <c r="H29" s="426"/>
    </row>
    <row r="30" spans="1:8">
      <c r="A30" s="1022"/>
      <c r="B30" s="933" t="s">
        <v>1106</v>
      </c>
      <c r="C30" s="239">
        <v>3.32</v>
      </c>
      <c r="D30" s="244">
        <v>5.34</v>
      </c>
      <c r="E30" s="7"/>
      <c r="F30" s="96"/>
      <c r="G30" s="427"/>
      <c r="H30" s="426"/>
    </row>
    <row r="31" spans="1:8">
      <c r="A31" s="1022"/>
      <c r="B31" s="930" t="s">
        <v>1146</v>
      </c>
      <c r="C31" s="240">
        <v>144.16</v>
      </c>
      <c r="D31" s="245">
        <v>628.4</v>
      </c>
      <c r="E31" s="452"/>
      <c r="F31" s="96"/>
      <c r="G31" s="427"/>
      <c r="H31" s="426"/>
    </row>
    <row r="32" spans="1:8">
      <c r="A32" s="1022" t="s">
        <v>1311</v>
      </c>
      <c r="B32" s="933" t="s">
        <v>1103</v>
      </c>
      <c r="C32" s="239">
        <v>0</v>
      </c>
      <c r="D32" s="244">
        <v>0</v>
      </c>
      <c r="E32" s="7"/>
      <c r="F32" s="96"/>
      <c r="G32" s="427"/>
      <c r="H32" s="426"/>
    </row>
    <row r="33" spans="1:8">
      <c r="A33" s="1022"/>
      <c r="B33" s="933" t="s">
        <v>1087</v>
      </c>
      <c r="C33" s="239">
        <v>0.68</v>
      </c>
      <c r="D33" s="244">
        <v>0.09</v>
      </c>
      <c r="E33" s="7"/>
      <c r="F33" s="96"/>
      <c r="G33" s="427"/>
      <c r="H33" s="426"/>
    </row>
    <row r="34" spans="1:8">
      <c r="A34" s="1022"/>
      <c r="B34" s="933" t="s">
        <v>1082</v>
      </c>
      <c r="C34" s="239">
        <v>10.36</v>
      </c>
      <c r="D34" s="244">
        <v>0</v>
      </c>
      <c r="E34" s="7"/>
      <c r="F34" s="96"/>
      <c r="G34" s="427"/>
      <c r="H34" s="426"/>
    </row>
    <row r="35" spans="1:8">
      <c r="A35" s="1022"/>
      <c r="B35" s="933" t="s">
        <v>1106</v>
      </c>
      <c r="C35" s="239">
        <v>0</v>
      </c>
      <c r="D35" s="244">
        <v>16.489999999999998</v>
      </c>
      <c r="E35" s="7"/>
      <c r="F35" s="96"/>
      <c r="G35" s="427"/>
      <c r="H35" s="426"/>
    </row>
    <row r="36" spans="1:8">
      <c r="A36" s="1022"/>
      <c r="B36" s="930" t="s">
        <v>1146</v>
      </c>
      <c r="C36" s="240">
        <v>11.04</v>
      </c>
      <c r="D36" s="245">
        <v>16.579999999999998</v>
      </c>
      <c r="E36" s="452"/>
      <c r="F36" s="96"/>
      <c r="G36" s="427"/>
      <c r="H36" s="426"/>
    </row>
    <row r="37" spans="1:8">
      <c r="A37" s="1078" t="s">
        <v>1312</v>
      </c>
      <c r="B37" s="933" t="s">
        <v>1103</v>
      </c>
      <c r="C37" s="239">
        <v>0</v>
      </c>
      <c r="D37" s="244">
        <v>0</v>
      </c>
      <c r="E37" s="7"/>
      <c r="F37" s="96"/>
      <c r="G37" s="427"/>
      <c r="H37" s="426"/>
    </row>
    <row r="38" spans="1:8">
      <c r="A38" s="1078"/>
      <c r="B38" s="933" t="s">
        <v>1087</v>
      </c>
      <c r="C38" s="239">
        <v>0</v>
      </c>
      <c r="D38" s="244">
        <v>0</v>
      </c>
      <c r="E38" s="7"/>
      <c r="F38" s="96"/>
      <c r="G38" s="427"/>
      <c r="H38" s="426"/>
    </row>
    <row r="39" spans="1:8">
      <c r="A39" s="1078"/>
      <c r="B39" s="933" t="s">
        <v>1082</v>
      </c>
      <c r="C39" s="239">
        <v>0</v>
      </c>
      <c r="D39" s="244">
        <v>0</v>
      </c>
      <c r="E39" s="7"/>
      <c r="F39" s="96"/>
      <c r="G39" s="427"/>
      <c r="H39" s="426"/>
    </row>
    <row r="40" spans="1:8">
      <c r="A40" s="1078"/>
      <c r="B40" s="933" t="s">
        <v>1106</v>
      </c>
      <c r="C40" s="239">
        <v>0</v>
      </c>
      <c r="D40" s="244">
        <v>0</v>
      </c>
      <c r="E40" s="7"/>
      <c r="F40" s="96"/>
      <c r="G40" s="427"/>
      <c r="H40" s="426" t="s">
        <v>312</v>
      </c>
    </row>
    <row r="41" spans="1:8">
      <c r="A41" s="1078"/>
      <c r="B41" s="930" t="s">
        <v>1146</v>
      </c>
      <c r="C41" s="240">
        <v>0</v>
      </c>
      <c r="D41" s="245">
        <v>0</v>
      </c>
      <c r="E41" s="7"/>
      <c r="F41" s="96"/>
      <c r="G41" s="427"/>
      <c r="H41" s="426"/>
    </row>
    <row r="42" spans="1:8">
      <c r="A42" s="1003" t="s">
        <v>1313</v>
      </c>
      <c r="B42" s="933" t="s">
        <v>1103</v>
      </c>
      <c r="C42" s="239">
        <v>0</v>
      </c>
      <c r="D42" s="244">
        <v>0</v>
      </c>
      <c r="E42" s="7"/>
      <c r="F42" s="96"/>
      <c r="G42" s="427"/>
      <c r="H42" s="426"/>
    </row>
    <row r="43" spans="1:8">
      <c r="A43" s="1003"/>
      <c r="B43" s="933" t="s">
        <v>1087</v>
      </c>
      <c r="C43" s="239">
        <v>0</v>
      </c>
      <c r="D43" s="244">
        <v>0</v>
      </c>
      <c r="E43" s="7"/>
      <c r="F43" s="96"/>
      <c r="G43" s="427"/>
      <c r="H43" s="426"/>
    </row>
    <row r="44" spans="1:8">
      <c r="A44" s="1003"/>
      <c r="B44" s="933" t="s">
        <v>1082</v>
      </c>
      <c r="C44" s="239">
        <v>0</v>
      </c>
      <c r="D44" s="244">
        <v>0</v>
      </c>
      <c r="E44" s="7"/>
      <c r="F44" s="96"/>
      <c r="G44" s="427"/>
      <c r="H44" s="426"/>
    </row>
    <row r="45" spans="1:8">
      <c r="A45" s="1003"/>
      <c r="B45" s="933" t="s">
        <v>1106</v>
      </c>
      <c r="C45" s="239">
        <v>0</v>
      </c>
      <c r="D45" s="244">
        <v>0</v>
      </c>
      <c r="E45" s="7"/>
      <c r="F45" s="96"/>
      <c r="G45" s="427"/>
      <c r="H45" s="426"/>
    </row>
    <row r="46" spans="1:8">
      <c r="A46" s="1003"/>
      <c r="B46" s="930" t="s">
        <v>1146</v>
      </c>
      <c r="C46" s="240">
        <v>0</v>
      </c>
      <c r="D46" s="245">
        <v>0</v>
      </c>
      <c r="E46" s="7"/>
      <c r="F46" s="96"/>
      <c r="G46" s="427"/>
      <c r="H46" s="426"/>
    </row>
    <row r="47" spans="1:8">
      <c r="A47" s="1003" t="s">
        <v>1314</v>
      </c>
      <c r="B47" s="933" t="s">
        <v>1103</v>
      </c>
      <c r="C47" s="239">
        <v>0</v>
      </c>
      <c r="D47" s="244">
        <v>0</v>
      </c>
      <c r="E47" s="7"/>
      <c r="F47" s="96"/>
      <c r="G47" s="427"/>
      <c r="H47" s="426"/>
    </row>
    <row r="48" spans="1:8">
      <c r="A48" s="1003"/>
      <c r="B48" s="933" t="s">
        <v>1087</v>
      </c>
      <c r="C48" s="239">
        <v>0</v>
      </c>
      <c r="D48" s="244">
        <v>0</v>
      </c>
      <c r="E48" s="7"/>
      <c r="F48" s="96"/>
      <c r="G48" s="427"/>
      <c r="H48" s="426"/>
    </row>
    <row r="49" spans="1:8">
      <c r="A49" s="1003"/>
      <c r="B49" s="933" t="s">
        <v>1082</v>
      </c>
      <c r="C49" s="239">
        <v>0</v>
      </c>
      <c r="D49" s="244">
        <v>0</v>
      </c>
      <c r="E49" s="7"/>
      <c r="F49" s="96"/>
      <c r="G49" s="427"/>
      <c r="H49" s="426"/>
    </row>
    <row r="50" spans="1:8">
      <c r="A50" s="1003"/>
      <c r="B50" s="933" t="s">
        <v>1106</v>
      </c>
      <c r="C50" s="239">
        <v>0</v>
      </c>
      <c r="D50" s="244">
        <v>0</v>
      </c>
      <c r="E50" s="7"/>
      <c r="F50" s="96"/>
      <c r="G50" s="427"/>
      <c r="H50" s="426"/>
    </row>
    <row r="51" spans="1:8">
      <c r="A51" s="1003"/>
      <c r="B51" s="930" t="s">
        <v>1146</v>
      </c>
      <c r="C51" s="240">
        <v>0</v>
      </c>
      <c r="D51" s="245">
        <v>0</v>
      </c>
      <c r="E51" s="7"/>
      <c r="F51" s="96"/>
      <c r="G51" s="427"/>
      <c r="H51" s="426"/>
    </row>
    <row r="52" spans="1:8">
      <c r="A52" s="1003" t="s">
        <v>1315</v>
      </c>
      <c r="B52" s="933" t="s">
        <v>1103</v>
      </c>
      <c r="C52" s="239">
        <v>0</v>
      </c>
      <c r="D52" s="244">
        <v>0</v>
      </c>
      <c r="E52" s="7"/>
      <c r="F52" s="96"/>
      <c r="G52" s="427"/>
      <c r="H52" s="426"/>
    </row>
    <row r="53" spans="1:8">
      <c r="A53" s="1003"/>
      <c r="B53" s="933" t="s">
        <v>1087</v>
      </c>
      <c r="C53" s="239">
        <v>0</v>
      </c>
      <c r="D53" s="244">
        <v>0</v>
      </c>
      <c r="E53" s="7"/>
      <c r="F53" s="96"/>
      <c r="G53" s="427"/>
      <c r="H53" s="426"/>
    </row>
    <row r="54" spans="1:8">
      <c r="A54" s="1003"/>
      <c r="B54" s="933" t="s">
        <v>1082</v>
      </c>
      <c r="C54" s="239">
        <v>0</v>
      </c>
      <c r="D54" s="244">
        <v>0</v>
      </c>
      <c r="E54" s="7"/>
      <c r="F54" s="96"/>
      <c r="G54" s="427"/>
      <c r="H54" s="426"/>
    </row>
    <row r="55" spans="1:8">
      <c r="A55" s="1003"/>
      <c r="B55" s="933" t="s">
        <v>1106</v>
      </c>
      <c r="C55" s="239">
        <v>0</v>
      </c>
      <c r="D55" s="244">
        <v>0</v>
      </c>
      <c r="E55" s="7"/>
      <c r="F55" s="96"/>
      <c r="G55" s="427"/>
      <c r="H55" s="426"/>
    </row>
    <row r="56" spans="1:8">
      <c r="A56" s="1003"/>
      <c r="B56" s="930" t="s">
        <v>1146</v>
      </c>
      <c r="C56" s="240">
        <v>0</v>
      </c>
      <c r="D56" s="245">
        <v>0</v>
      </c>
      <c r="E56" s="7"/>
      <c r="F56" s="96"/>
      <c r="G56" s="427"/>
      <c r="H56" s="426"/>
    </row>
    <row r="57" spans="1:8">
      <c r="A57" s="1003" t="s">
        <v>1316</v>
      </c>
      <c r="B57" s="933" t="s">
        <v>1103</v>
      </c>
      <c r="C57" s="239">
        <v>0</v>
      </c>
      <c r="D57" s="244">
        <v>0</v>
      </c>
      <c r="E57" s="7"/>
      <c r="F57" s="96"/>
      <c r="G57" s="427"/>
      <c r="H57" s="426"/>
    </row>
    <row r="58" spans="1:8">
      <c r="A58" s="1003"/>
      <c r="B58" s="933" t="s">
        <v>1087</v>
      </c>
      <c r="C58" s="239">
        <v>0</v>
      </c>
      <c r="D58" s="244">
        <v>0</v>
      </c>
      <c r="E58" s="7"/>
      <c r="F58" s="96"/>
      <c r="G58" s="427"/>
      <c r="H58" s="426"/>
    </row>
    <row r="59" spans="1:8">
      <c r="A59" s="1003"/>
      <c r="B59" s="933" t="s">
        <v>1082</v>
      </c>
      <c r="C59" s="239">
        <v>0</v>
      </c>
      <c r="D59" s="244">
        <v>0</v>
      </c>
      <c r="E59" s="7"/>
      <c r="F59" s="96"/>
      <c r="G59" s="427"/>
      <c r="H59" s="426"/>
    </row>
    <row r="60" spans="1:8">
      <c r="A60" s="1003"/>
      <c r="B60" s="933" t="s">
        <v>1106</v>
      </c>
      <c r="C60" s="239">
        <v>0</v>
      </c>
      <c r="D60" s="244">
        <v>0</v>
      </c>
      <c r="E60" s="7"/>
      <c r="F60" s="96"/>
      <c r="G60" s="427"/>
      <c r="H60" s="426"/>
    </row>
    <row r="61" spans="1:8">
      <c r="A61" s="1003"/>
      <c r="B61" s="930" t="s">
        <v>1146</v>
      </c>
      <c r="C61" s="240">
        <v>0</v>
      </c>
      <c r="D61" s="245">
        <v>0</v>
      </c>
      <c r="E61" s="7"/>
      <c r="F61" s="96"/>
      <c r="G61" s="427"/>
      <c r="H61" s="426"/>
    </row>
    <row r="62" spans="1:8">
      <c r="A62" s="883"/>
      <c r="B62" s="7"/>
      <c r="C62" s="7"/>
      <c r="D62" s="7"/>
      <c r="E62" s="7"/>
      <c r="F62" s="66"/>
      <c r="G62" s="426"/>
      <c r="H62" s="426"/>
    </row>
    <row r="63" spans="1:8">
      <c r="A63" s="1076" t="s">
        <v>1317</v>
      </c>
      <c r="B63" s="1076"/>
      <c r="C63" s="1076"/>
      <c r="D63" s="1076"/>
      <c r="E63" s="1076"/>
      <c r="F63" s="227"/>
      <c r="G63" s="427"/>
      <c r="H63" s="426"/>
    </row>
    <row r="64" spans="1:8" ht="23.1" customHeight="1">
      <c r="A64" s="923" t="s">
        <v>1109</v>
      </c>
      <c r="B64" s="1095">
        <v>2023</v>
      </c>
      <c r="C64" s="1095"/>
      <c r="D64" s="1095">
        <v>2024</v>
      </c>
      <c r="E64" s="1095"/>
      <c r="F64" s="228"/>
      <c r="G64" s="426"/>
      <c r="H64" s="426"/>
    </row>
    <row r="65" spans="1:8" ht="42.95" customHeight="1">
      <c r="A65" s="924" t="s">
        <v>1318</v>
      </c>
      <c r="B65" s="235" t="s">
        <v>1319</v>
      </c>
      <c r="C65" s="235" t="s">
        <v>1320</v>
      </c>
      <c r="D65" s="235" t="s">
        <v>1319</v>
      </c>
      <c r="E65" s="235" t="s">
        <v>1320</v>
      </c>
      <c r="F65" s="228"/>
      <c r="G65" s="426"/>
      <c r="H65" s="426"/>
    </row>
    <row r="66" spans="1:8">
      <c r="A66" s="154" t="s">
        <v>1103</v>
      </c>
      <c r="B66" s="246">
        <v>0</v>
      </c>
      <c r="C66" s="246">
        <v>0.104</v>
      </c>
      <c r="D66" s="249">
        <v>0</v>
      </c>
      <c r="E66" s="249">
        <v>0.1042</v>
      </c>
      <c r="F66" s="68"/>
      <c r="G66" s="426"/>
      <c r="H66" s="426"/>
    </row>
    <row r="67" spans="1:8">
      <c r="A67" s="918" t="s">
        <v>1087</v>
      </c>
      <c r="B67" s="247">
        <v>2.0999999999999999E-3</v>
      </c>
      <c r="C67" s="247">
        <v>0.42299999999999999</v>
      </c>
      <c r="D67" s="250">
        <v>1.9E-3</v>
      </c>
      <c r="E67" s="250">
        <v>0.49569999999999997</v>
      </c>
      <c r="F67" s="68"/>
      <c r="G67" s="426"/>
      <c r="H67" s="426"/>
    </row>
    <row r="68" spans="1:8">
      <c r="A68" s="918" t="s">
        <v>1321</v>
      </c>
      <c r="B68" s="247">
        <v>4.5100000000000001E-2</v>
      </c>
      <c r="C68" s="247">
        <v>0.32200000000000001</v>
      </c>
      <c r="D68" s="250">
        <v>3.8100000000000002E-2</v>
      </c>
      <c r="E68" s="250">
        <v>0.36919999999999997</v>
      </c>
      <c r="F68" s="68"/>
      <c r="G68" s="426"/>
      <c r="H68" s="426"/>
    </row>
    <row r="69" spans="1:8">
      <c r="A69" s="918" t="s">
        <v>1106</v>
      </c>
      <c r="B69" s="247">
        <v>0</v>
      </c>
      <c r="C69" s="247">
        <v>6.5600000000000006E-2</v>
      </c>
      <c r="D69" s="250">
        <v>5.04E-2</v>
      </c>
      <c r="E69" s="250">
        <v>6.6699999999999995E-2</v>
      </c>
      <c r="F69" s="68"/>
      <c r="G69" s="426"/>
      <c r="H69" s="426"/>
    </row>
    <row r="70" spans="1:8">
      <c r="A70" s="919" t="s">
        <v>1146</v>
      </c>
      <c r="B70" s="248">
        <v>2.8500000000000001E-2</v>
      </c>
      <c r="C70" s="248">
        <v>0.2258</v>
      </c>
      <c r="D70" s="251">
        <v>2.8199999999999999E-2</v>
      </c>
      <c r="E70" s="251">
        <v>0.25690000000000002</v>
      </c>
      <c r="F70" s="68"/>
      <c r="G70" s="426"/>
      <c r="H70" s="426"/>
    </row>
    <row r="71" spans="1:8">
      <c r="A71" s="7"/>
      <c r="B71" s="7"/>
      <c r="C71" s="7"/>
      <c r="D71" s="7"/>
      <c r="E71" s="7"/>
      <c r="F71" s="68"/>
      <c r="G71" s="426"/>
      <c r="H71" s="426"/>
    </row>
    <row r="72" spans="1:8" ht="3.95" customHeight="1">
      <c r="A72" s="422"/>
      <c r="B72" s="485"/>
      <c r="C72" s="485"/>
      <c r="D72" s="7"/>
      <c r="E72" s="122"/>
      <c r="F72" s="66"/>
      <c r="G72" s="426"/>
      <c r="H72" s="426"/>
    </row>
    <row r="73" spans="1:8">
      <c r="A73" s="1076" t="s">
        <v>1322</v>
      </c>
      <c r="B73" s="1076"/>
      <c r="C73" s="1076"/>
      <c r="D73" s="1076"/>
      <c r="E73" s="1076"/>
      <c r="F73" s="66"/>
      <c r="G73" s="426"/>
      <c r="H73" s="426"/>
    </row>
    <row r="74" spans="1:8">
      <c r="A74" s="1233" t="s">
        <v>1102</v>
      </c>
      <c r="B74" s="1234"/>
      <c r="C74" s="731">
        <v>2024</v>
      </c>
      <c r="D74" s="438"/>
      <c r="E74" s="122"/>
      <c r="F74" s="66"/>
      <c r="G74" s="426"/>
      <c r="H74" s="426"/>
    </row>
    <row r="75" spans="1:8">
      <c r="A75" s="518" t="s">
        <v>1160</v>
      </c>
      <c r="B75" s="518" t="s">
        <v>1323</v>
      </c>
      <c r="C75" s="519" t="s">
        <v>1146</v>
      </c>
      <c r="D75" s="438"/>
      <c r="E75" s="122"/>
      <c r="F75" s="66"/>
      <c r="G75" s="426"/>
      <c r="H75" s="426"/>
    </row>
    <row r="76" spans="1:8">
      <c r="A76" s="1085" t="s">
        <v>1103</v>
      </c>
      <c r="B76" s="580" t="s">
        <v>1146</v>
      </c>
      <c r="C76" s="727">
        <v>5.9999999999999964</v>
      </c>
      <c r="D76" s="438"/>
      <c r="E76" s="122"/>
      <c r="F76" s="66"/>
      <c r="G76" s="426"/>
      <c r="H76" s="426"/>
    </row>
    <row r="77" spans="1:8">
      <c r="A77" s="1086" t="s">
        <v>1103</v>
      </c>
      <c r="B77" s="581" t="s">
        <v>1324</v>
      </c>
      <c r="C77" s="728">
        <v>0</v>
      </c>
      <c r="D77" s="438"/>
      <c r="E77" s="122"/>
      <c r="F77" s="66"/>
      <c r="G77" s="426"/>
      <c r="H77" s="426"/>
    </row>
    <row r="78" spans="1:8">
      <c r="A78" s="1086" t="s">
        <v>1103</v>
      </c>
      <c r="B78" s="581" t="s">
        <v>1325</v>
      </c>
      <c r="C78" s="728">
        <v>0</v>
      </c>
      <c r="D78" s="438"/>
      <c r="E78" s="122"/>
      <c r="F78" s="66"/>
      <c r="G78" s="426"/>
      <c r="H78" s="426"/>
    </row>
    <row r="79" spans="1:8">
      <c r="A79" s="1086" t="s">
        <v>1103</v>
      </c>
      <c r="B79" s="581" t="s">
        <v>1326</v>
      </c>
      <c r="C79" s="728">
        <v>0</v>
      </c>
      <c r="D79" s="438"/>
      <c r="E79" s="122"/>
      <c r="F79" s="66"/>
      <c r="G79" s="426"/>
      <c r="H79" s="426"/>
    </row>
    <row r="80" spans="1:8">
      <c r="A80" s="1086" t="s">
        <v>1103</v>
      </c>
      <c r="B80" s="581" t="s">
        <v>1327</v>
      </c>
      <c r="C80" s="728">
        <v>4.9998999999999985</v>
      </c>
      <c r="D80" s="438"/>
      <c r="E80" s="122"/>
      <c r="F80" s="66"/>
      <c r="G80" s="426"/>
      <c r="H80" s="426"/>
    </row>
    <row r="81" spans="1:8">
      <c r="A81" s="1086" t="s">
        <v>1103</v>
      </c>
      <c r="B81" s="581" t="s">
        <v>1328</v>
      </c>
      <c r="C81" s="728">
        <v>1.0001</v>
      </c>
      <c r="D81" s="438"/>
      <c r="E81" s="122"/>
      <c r="F81" s="66"/>
      <c r="G81" s="426"/>
      <c r="H81" s="426"/>
    </row>
    <row r="82" spans="1:8">
      <c r="A82" s="1087" t="s">
        <v>1103</v>
      </c>
      <c r="B82" s="582" t="s">
        <v>1329</v>
      </c>
      <c r="C82" s="729">
        <v>0</v>
      </c>
      <c r="D82" s="438"/>
      <c r="E82" s="122"/>
      <c r="F82" s="66"/>
      <c r="G82" s="426"/>
      <c r="H82" s="426"/>
    </row>
    <row r="83" spans="1:8">
      <c r="A83" s="1085" t="s">
        <v>1087</v>
      </c>
      <c r="B83" s="583" t="s">
        <v>1146</v>
      </c>
      <c r="C83" s="730">
        <v>46.000500000000009</v>
      </c>
      <c r="D83" s="438"/>
      <c r="E83" s="122"/>
      <c r="F83" s="66"/>
      <c r="G83" s="426"/>
      <c r="H83" s="426"/>
    </row>
    <row r="84" spans="1:8">
      <c r="A84" s="1086" t="s">
        <v>1087</v>
      </c>
      <c r="B84" s="581" t="s">
        <v>1324</v>
      </c>
      <c r="C84" s="728">
        <v>1.0001</v>
      </c>
      <c r="D84" s="438"/>
      <c r="E84" s="122"/>
      <c r="F84" s="66"/>
      <c r="G84" s="426"/>
      <c r="H84" s="426"/>
    </row>
    <row r="85" spans="1:8">
      <c r="A85" s="1086" t="s">
        <v>1087</v>
      </c>
      <c r="B85" s="581" t="s">
        <v>1325</v>
      </c>
      <c r="C85" s="728">
        <v>0</v>
      </c>
      <c r="D85" s="438"/>
      <c r="E85" s="122"/>
      <c r="F85" s="66"/>
      <c r="G85" s="426"/>
      <c r="H85" s="426"/>
    </row>
    <row r="86" spans="1:8">
      <c r="A86" s="1086" t="s">
        <v>1087</v>
      </c>
      <c r="B86" s="581" t="s">
        <v>1326</v>
      </c>
      <c r="C86" s="728">
        <v>1.0001</v>
      </c>
      <c r="D86" s="438"/>
      <c r="E86" s="122"/>
      <c r="F86" s="66"/>
      <c r="G86" s="426"/>
      <c r="H86" s="426"/>
    </row>
    <row r="87" spans="1:8">
      <c r="A87" s="1086" t="s">
        <v>1087</v>
      </c>
      <c r="B87" s="581" t="s">
        <v>1327</v>
      </c>
      <c r="C87" s="728">
        <v>42.00010000000001</v>
      </c>
      <c r="D87" s="438"/>
      <c r="E87" s="122"/>
      <c r="F87" s="66"/>
      <c r="G87" s="426"/>
      <c r="H87" s="426"/>
    </row>
    <row r="88" spans="1:8">
      <c r="A88" s="1086" t="s">
        <v>1087</v>
      </c>
      <c r="B88" s="581" t="s">
        <v>1328</v>
      </c>
      <c r="C88" s="728">
        <v>1.0001</v>
      </c>
      <c r="D88" s="438"/>
      <c r="E88" s="122"/>
      <c r="F88" s="66"/>
      <c r="G88" s="426"/>
      <c r="H88" s="426"/>
    </row>
    <row r="89" spans="1:8" ht="15" customHeight="1">
      <c r="A89" s="1087" t="s">
        <v>1087</v>
      </c>
      <c r="B89" s="582" t="s">
        <v>1329</v>
      </c>
      <c r="C89" s="729">
        <v>1.0001</v>
      </c>
      <c r="D89" s="438"/>
      <c r="E89" s="7"/>
      <c r="F89" s="68"/>
    </row>
    <row r="90" spans="1:8" ht="15" customHeight="1">
      <c r="A90" s="1085" t="s">
        <v>1082</v>
      </c>
      <c r="B90" s="583" t="s">
        <v>1146</v>
      </c>
      <c r="C90" s="730">
        <v>66.00049999999996</v>
      </c>
      <c r="D90" s="438"/>
      <c r="E90" s="45"/>
      <c r="F90" s="223"/>
    </row>
    <row r="91" spans="1:8" ht="15" customHeight="1">
      <c r="A91" s="1086" t="s">
        <v>1082</v>
      </c>
      <c r="B91" s="581" t="s">
        <v>1324</v>
      </c>
      <c r="C91" s="728">
        <v>0</v>
      </c>
      <c r="D91" s="438"/>
      <c r="E91" s="883"/>
      <c r="F91" s="224"/>
    </row>
    <row r="92" spans="1:8">
      <c r="A92" s="1086" t="s">
        <v>1082</v>
      </c>
      <c r="B92" s="581" t="s">
        <v>1325</v>
      </c>
      <c r="C92" s="728">
        <v>0</v>
      </c>
      <c r="D92" s="438"/>
      <c r="E92" s="883"/>
      <c r="F92" s="224"/>
    </row>
    <row r="93" spans="1:8">
      <c r="A93" s="1086" t="s">
        <v>1082</v>
      </c>
      <c r="B93" s="581" t="s">
        <v>1326</v>
      </c>
      <c r="C93" s="728">
        <v>0</v>
      </c>
      <c r="D93" s="438"/>
      <c r="E93" s="229"/>
      <c r="F93" s="230"/>
    </row>
    <row r="94" spans="1:8">
      <c r="A94" s="1086" t="s">
        <v>1082</v>
      </c>
      <c r="B94" s="581" t="s">
        <v>1327</v>
      </c>
      <c r="C94" s="728">
        <v>62.000400000000013</v>
      </c>
      <c r="D94" s="438"/>
      <c r="E94" s="229"/>
      <c r="F94" s="230"/>
    </row>
    <row r="95" spans="1:8">
      <c r="A95" s="1086" t="s">
        <v>1082</v>
      </c>
      <c r="B95" s="581" t="s">
        <v>1328</v>
      </c>
      <c r="C95" s="728">
        <v>1.0001</v>
      </c>
      <c r="D95" s="438"/>
      <c r="E95" s="117"/>
      <c r="F95" s="97"/>
    </row>
    <row r="96" spans="1:8">
      <c r="A96" s="1087" t="s">
        <v>1082</v>
      </c>
      <c r="B96" s="582" t="s">
        <v>1329</v>
      </c>
      <c r="C96" s="729">
        <v>3.0000000000000009</v>
      </c>
      <c r="D96" s="438"/>
      <c r="E96" s="117"/>
      <c r="F96" s="97"/>
    </row>
    <row r="97" spans="1:6">
      <c r="A97" s="1085" t="s">
        <v>1106</v>
      </c>
      <c r="B97" s="583" t="s">
        <v>1146</v>
      </c>
      <c r="C97" s="730">
        <v>366.00000000000006</v>
      </c>
      <c r="D97" s="438"/>
      <c r="E97" s="117"/>
      <c r="F97" s="97"/>
    </row>
    <row r="98" spans="1:6">
      <c r="A98" s="1086" t="s">
        <v>1106</v>
      </c>
      <c r="B98" s="581" t="s">
        <v>1324</v>
      </c>
      <c r="C98" s="728">
        <v>0</v>
      </c>
      <c r="D98" s="438"/>
      <c r="E98" s="117"/>
      <c r="F98" s="97"/>
    </row>
    <row r="99" spans="1:6">
      <c r="A99" s="1086" t="s">
        <v>1106</v>
      </c>
      <c r="B99" s="581" t="s">
        <v>1325</v>
      </c>
      <c r="C99" s="728">
        <v>3.0000000000000009</v>
      </c>
      <c r="D99" s="438"/>
      <c r="E99" s="117"/>
      <c r="F99" s="97"/>
    </row>
    <row r="100" spans="1:6">
      <c r="A100" s="1086" t="s">
        <v>1106</v>
      </c>
      <c r="B100" s="581" t="s">
        <v>1326</v>
      </c>
      <c r="C100" s="728">
        <v>3.0000000000000009</v>
      </c>
      <c r="D100" s="438"/>
      <c r="E100" s="117"/>
      <c r="F100" s="97"/>
    </row>
    <row r="101" spans="1:6">
      <c r="A101" s="1086" t="s">
        <v>1106</v>
      </c>
      <c r="B101" s="581" t="s">
        <v>1327</v>
      </c>
      <c r="C101" s="728">
        <v>339</v>
      </c>
      <c r="D101" s="438"/>
      <c r="E101" s="117"/>
      <c r="F101" s="97"/>
    </row>
    <row r="102" spans="1:6">
      <c r="A102" s="1086" t="s">
        <v>1106</v>
      </c>
      <c r="B102" s="581" t="s">
        <v>1328</v>
      </c>
      <c r="C102" s="728">
        <v>18</v>
      </c>
      <c r="D102" s="438"/>
      <c r="E102" s="174"/>
      <c r="F102" s="74"/>
    </row>
    <row r="103" spans="1:6">
      <c r="A103" s="1087" t="s">
        <v>1106</v>
      </c>
      <c r="B103" s="582" t="s">
        <v>1329</v>
      </c>
      <c r="C103" s="729">
        <v>3.0000000000000009</v>
      </c>
      <c r="D103" s="438"/>
      <c r="E103" s="904"/>
      <c r="F103" s="96"/>
    </row>
    <row r="104" spans="1:6" ht="15" customHeight="1">
      <c r="A104" s="439"/>
      <c r="B104" s="439"/>
      <c r="C104" s="439"/>
      <c r="D104" s="438"/>
      <c r="E104" s="904"/>
      <c r="F104" s="96"/>
    </row>
    <row r="105" spans="1:6" ht="15" customHeight="1">
      <c r="A105" s="1065" t="s">
        <v>1141</v>
      </c>
      <c r="B105" s="1065"/>
      <c r="C105" s="1065"/>
      <c r="D105" s="1065"/>
      <c r="E105" s="882"/>
      <c r="F105" s="453"/>
    </row>
    <row r="106" spans="1:6" ht="15" customHeight="1">
      <c r="A106" s="923"/>
      <c r="B106" s="923"/>
      <c r="C106" s="924">
        <v>2023</v>
      </c>
      <c r="D106" s="266">
        <v>2024</v>
      </c>
      <c r="E106" s="882"/>
      <c r="F106" s="453"/>
    </row>
    <row r="107" spans="1:6" ht="15" customHeight="1">
      <c r="A107" s="924" t="s">
        <v>1142</v>
      </c>
      <c r="B107" s="924"/>
      <c r="C107" s="234"/>
      <c r="D107" s="798"/>
      <c r="E107" s="882"/>
      <c r="F107" s="453"/>
    </row>
    <row r="108" spans="1:6" ht="15" customHeight="1">
      <c r="A108" s="1047" t="s">
        <v>1143</v>
      </c>
      <c r="B108" s="165" t="s">
        <v>1103</v>
      </c>
      <c r="C108" s="653">
        <v>125.42</v>
      </c>
      <c r="D108" s="793">
        <v>131</v>
      </c>
      <c r="E108" s="882"/>
      <c r="F108" s="453"/>
    </row>
    <row r="109" spans="1:6" ht="15" customHeight="1">
      <c r="A109" s="1048"/>
      <c r="B109" s="135" t="s">
        <v>1087</v>
      </c>
      <c r="C109" s="654" t="s">
        <v>1144</v>
      </c>
      <c r="D109" s="794">
        <v>4481.5</v>
      </c>
      <c r="E109" s="882"/>
      <c r="F109" s="453"/>
    </row>
    <row r="110" spans="1:6" ht="15" customHeight="1">
      <c r="A110" s="1048"/>
      <c r="B110" s="135" t="s">
        <v>1082</v>
      </c>
      <c r="C110" s="654" t="s">
        <v>1145</v>
      </c>
      <c r="D110" s="794">
        <v>1136.3</v>
      </c>
      <c r="E110" s="882"/>
      <c r="F110" s="453"/>
    </row>
    <row r="111" spans="1:6" ht="15" customHeight="1">
      <c r="A111" s="1048"/>
      <c r="B111" s="135" t="s">
        <v>1106</v>
      </c>
      <c r="C111" s="655">
        <v>99</v>
      </c>
      <c r="D111" s="795">
        <v>104.72</v>
      </c>
      <c r="E111" s="882"/>
      <c r="F111" s="453"/>
    </row>
    <row r="112" spans="1:6" ht="15" customHeight="1">
      <c r="A112" s="1048"/>
      <c r="B112" s="919" t="s">
        <v>1146</v>
      </c>
      <c r="C112" s="656">
        <v>5617.32</v>
      </c>
      <c r="D112" s="796">
        <v>8853.52</v>
      </c>
      <c r="E112" s="882"/>
      <c r="F112" s="453"/>
    </row>
    <row r="113" spans="1:6" ht="15" customHeight="1">
      <c r="A113" s="1048" t="s">
        <v>1147</v>
      </c>
      <c r="B113" s="135" t="s">
        <v>1103</v>
      </c>
      <c r="C113" s="655">
        <v>0.13</v>
      </c>
      <c r="D113" s="795">
        <v>0.13</v>
      </c>
      <c r="E113" s="882"/>
      <c r="F113" s="453"/>
    </row>
    <row r="114" spans="1:6" ht="15" customHeight="1">
      <c r="A114" s="1048"/>
      <c r="B114" s="135" t="s">
        <v>1087</v>
      </c>
      <c r="C114" s="655" t="s">
        <v>1148</v>
      </c>
      <c r="D114" s="795">
        <v>20</v>
      </c>
      <c r="E114" s="882"/>
      <c r="F114" s="453"/>
    </row>
    <row r="115" spans="1:6" ht="15" customHeight="1">
      <c r="A115" s="1048"/>
      <c r="B115" s="135" t="s">
        <v>1082</v>
      </c>
      <c r="C115" s="655" t="s">
        <v>1149</v>
      </c>
      <c r="D115" s="795">
        <v>158</v>
      </c>
      <c r="E115" s="882"/>
      <c r="F115" s="453"/>
    </row>
    <row r="116" spans="1:6" ht="15" customHeight="1">
      <c r="A116" s="1048"/>
      <c r="B116" s="135" t="s">
        <v>1106</v>
      </c>
      <c r="C116" s="655">
        <v>7.0000000000000007E-2</v>
      </c>
      <c r="D116" s="795">
        <v>0.08</v>
      </c>
      <c r="E116" s="882"/>
      <c r="F116" s="453"/>
    </row>
    <row r="117" spans="1:6" ht="15" customHeight="1">
      <c r="A117" s="1048"/>
      <c r="B117" s="919" t="s">
        <v>1146</v>
      </c>
      <c r="C117" s="657">
        <v>155.6</v>
      </c>
      <c r="D117" s="797">
        <v>178.21</v>
      </c>
      <c r="E117" s="882"/>
      <c r="F117" s="453"/>
    </row>
    <row r="118" spans="1:6" ht="15" customHeight="1">
      <c r="A118" s="1048" t="s">
        <v>1150</v>
      </c>
      <c r="B118" s="135" t="s">
        <v>1103</v>
      </c>
      <c r="C118" s="655">
        <v>390.42</v>
      </c>
      <c r="D118" s="795">
        <v>403</v>
      </c>
      <c r="E118" s="882"/>
      <c r="F118" s="453"/>
    </row>
    <row r="119" spans="1:6" ht="15" customHeight="1">
      <c r="A119" s="1048"/>
      <c r="B119" s="135" t="s">
        <v>1087</v>
      </c>
      <c r="C119" s="654" t="s">
        <v>1151</v>
      </c>
      <c r="D119" s="794">
        <v>4155.5</v>
      </c>
      <c r="E119" s="882"/>
      <c r="F119" s="453"/>
    </row>
    <row r="120" spans="1:6" ht="15" customHeight="1">
      <c r="A120" s="1048"/>
      <c r="B120" s="135" t="s">
        <v>1082</v>
      </c>
      <c r="C120" s="654" t="s">
        <v>1152</v>
      </c>
      <c r="D120" s="794">
        <v>6811.4</v>
      </c>
      <c r="E120" s="882"/>
      <c r="F120" s="453"/>
    </row>
    <row r="121" spans="1:6" ht="15" customHeight="1">
      <c r="A121" s="1048"/>
      <c r="B121" s="135" t="s">
        <v>1106</v>
      </c>
      <c r="C121" s="655">
        <v>360</v>
      </c>
      <c r="D121" s="795">
        <v>347.48</v>
      </c>
      <c r="E121" s="882"/>
      <c r="F121" s="453"/>
    </row>
    <row r="122" spans="1:6" ht="15" customHeight="1">
      <c r="A122" s="1048"/>
      <c r="B122" s="919" t="s">
        <v>1146</v>
      </c>
      <c r="C122" s="656">
        <v>9889.7199999999993</v>
      </c>
      <c r="D122" s="796">
        <v>11717.38</v>
      </c>
      <c r="E122" s="882"/>
      <c r="F122" s="453"/>
    </row>
    <row r="123" spans="1:6" ht="15" customHeight="1">
      <c r="A123" s="1048" t="s">
        <v>1153</v>
      </c>
      <c r="B123" s="135" t="s">
        <v>1103</v>
      </c>
      <c r="C123" s="655">
        <v>16.39</v>
      </c>
      <c r="D123" s="795">
        <v>17.100000000000001</v>
      </c>
      <c r="E123" s="882"/>
      <c r="F123" s="453"/>
    </row>
    <row r="124" spans="1:6" ht="15" customHeight="1">
      <c r="A124" s="1048"/>
      <c r="B124" s="135" t="s">
        <v>1087</v>
      </c>
      <c r="C124" s="654" t="s">
        <v>1154</v>
      </c>
      <c r="D124" s="794">
        <v>207</v>
      </c>
      <c r="E124" s="882"/>
      <c r="F124" s="453"/>
    </row>
    <row r="125" spans="1:6" ht="15" customHeight="1">
      <c r="A125" s="1048"/>
      <c r="B125" s="135" t="s">
        <v>1082</v>
      </c>
      <c r="C125" s="655" t="s">
        <v>1155</v>
      </c>
      <c r="D125" s="795">
        <v>21.8</v>
      </c>
      <c r="E125" s="882"/>
      <c r="F125" s="453"/>
    </row>
    <row r="126" spans="1:6" ht="15" customHeight="1">
      <c r="A126" s="1048"/>
      <c r="B126" s="135" t="s">
        <v>1106</v>
      </c>
      <c r="C126" s="655">
        <v>7</v>
      </c>
      <c r="D126" s="795">
        <v>7.36</v>
      </c>
      <c r="E126" s="882"/>
      <c r="F126" s="453"/>
    </row>
    <row r="127" spans="1:6" ht="15" customHeight="1">
      <c r="A127" s="1048"/>
      <c r="B127" s="919" t="s">
        <v>1146</v>
      </c>
      <c r="C127" s="656">
        <v>260.69</v>
      </c>
      <c r="D127" s="796">
        <v>253.26</v>
      </c>
      <c r="E127" s="882"/>
      <c r="F127" s="453"/>
    </row>
    <row r="128" spans="1:6" ht="15" customHeight="1">
      <c r="A128" s="652" t="s">
        <v>1156</v>
      </c>
      <c r="B128" s="84"/>
      <c r="C128" s="84"/>
      <c r="D128" s="84"/>
      <c r="E128" s="882"/>
      <c r="F128" s="453"/>
    </row>
    <row r="129" spans="1:6" ht="15" customHeight="1">
      <c r="A129" s="118"/>
      <c r="B129" s="117"/>
      <c r="C129" s="117"/>
      <c r="D129" s="117"/>
      <c r="E129" s="882"/>
      <c r="F129" s="453"/>
    </row>
    <row r="130" spans="1:6" ht="15" customHeight="1">
      <c r="A130" s="422"/>
      <c r="B130" s="485"/>
      <c r="C130" s="485"/>
      <c r="D130" s="7"/>
      <c r="E130" s="453"/>
    </row>
    <row r="131" spans="1:6" ht="0.95" customHeight="1">
      <c r="A131" s="423"/>
      <c r="B131" s="423"/>
      <c r="C131" s="423"/>
      <c r="D131" s="7"/>
      <c r="E131" s="453"/>
    </row>
    <row r="132" spans="1:6" ht="35.25">
      <c r="A132" s="222" t="s">
        <v>43</v>
      </c>
      <c r="B132" s="7"/>
      <c r="C132" s="7"/>
      <c r="D132" s="7"/>
      <c r="E132" s="453"/>
    </row>
    <row r="133" spans="1:6" ht="29.1" customHeight="1">
      <c r="A133" s="1235" t="s">
        <v>1330</v>
      </c>
      <c r="B133" s="1235"/>
      <c r="C133" s="1235"/>
      <c r="D133" s="45"/>
      <c r="E133" s="453"/>
    </row>
    <row r="134" spans="1:6" ht="105" customHeight="1">
      <c r="A134" s="1096" t="s">
        <v>1331</v>
      </c>
      <c r="B134" s="1096"/>
      <c r="C134" s="1096"/>
      <c r="D134" s="1096"/>
      <c r="E134" s="453"/>
    </row>
    <row r="135" spans="1:6">
      <c r="A135" s="883"/>
      <c r="B135" s="883"/>
      <c r="C135" s="883"/>
      <c r="D135" s="883"/>
      <c r="E135" s="453"/>
    </row>
    <row r="136" spans="1:6" ht="15.75">
      <c r="A136" s="1088" t="s">
        <v>1332</v>
      </c>
      <c r="B136" s="1088"/>
      <c r="C136" s="1088"/>
      <c r="D136" s="229"/>
      <c r="E136" s="453"/>
    </row>
    <row r="137" spans="1:6" ht="15.75">
      <c r="A137" s="432"/>
      <c r="B137" s="432"/>
      <c r="C137" s="432"/>
      <c r="D137" s="229"/>
      <c r="E137" s="453"/>
    </row>
    <row r="138" spans="1:6">
      <c r="A138" s="1090" t="s">
        <v>1333</v>
      </c>
      <c r="B138" s="1090"/>
      <c r="C138" s="1090"/>
      <c r="D138" s="118"/>
      <c r="E138" s="453"/>
    </row>
    <row r="139" spans="1:6">
      <c r="A139" s="924" t="s">
        <v>1160</v>
      </c>
      <c r="B139" s="924">
        <v>2023</v>
      </c>
      <c r="C139" s="266">
        <v>2024</v>
      </c>
      <c r="D139" s="117"/>
      <c r="E139" s="453"/>
    </row>
    <row r="140" spans="1:6">
      <c r="A140" s="165" t="s">
        <v>1103</v>
      </c>
      <c r="B140" s="417">
        <v>533</v>
      </c>
      <c r="C140" s="418">
        <v>6149.78</v>
      </c>
      <c r="D140" s="117"/>
      <c r="E140" s="453"/>
    </row>
    <row r="141" spans="1:6">
      <c r="A141" s="135" t="s">
        <v>1087</v>
      </c>
      <c r="B141" s="419">
        <v>1619.26</v>
      </c>
      <c r="C141" s="416">
        <v>2661.72</v>
      </c>
      <c r="D141" s="117"/>
      <c r="E141" s="453"/>
    </row>
    <row r="142" spans="1:6">
      <c r="A142" s="135" t="s">
        <v>1334</v>
      </c>
      <c r="B142" s="419">
        <v>111813432.04000001</v>
      </c>
      <c r="C142" s="416">
        <v>115457094</v>
      </c>
      <c r="D142" s="117"/>
      <c r="E142" s="453"/>
    </row>
    <row r="143" spans="1:6">
      <c r="A143" s="135" t="s">
        <v>1106</v>
      </c>
      <c r="B143" s="419">
        <v>0</v>
      </c>
      <c r="C143" s="416">
        <v>0</v>
      </c>
      <c r="D143" s="117"/>
      <c r="E143" s="453"/>
    </row>
    <row r="144" spans="1:6">
      <c r="A144" s="182" t="s">
        <v>1146</v>
      </c>
      <c r="B144" s="516">
        <v>111815584.3</v>
      </c>
      <c r="C144" s="517">
        <v>115465905.5</v>
      </c>
      <c r="D144" s="117"/>
      <c r="E144" s="453"/>
    </row>
    <row r="145" spans="1:7">
      <c r="A145" s="903"/>
      <c r="B145" s="883"/>
      <c r="C145" s="7"/>
      <c r="D145" s="179"/>
      <c r="E145" s="453"/>
    </row>
    <row r="146" spans="1:7" ht="6.95" customHeight="1">
      <c r="A146" s="7"/>
      <c r="B146" s="119"/>
      <c r="C146" s="956"/>
      <c r="D146" s="122"/>
      <c r="E146" s="453"/>
    </row>
    <row r="147" spans="1:7">
      <c r="A147" s="923" t="s">
        <v>1335</v>
      </c>
      <c r="B147" s="923"/>
      <c r="C147" s="882"/>
      <c r="D147" s="117"/>
      <c r="E147" s="453"/>
    </row>
    <row r="148" spans="1:7">
      <c r="A148" s="923" t="s">
        <v>1160</v>
      </c>
      <c r="B148" s="257" t="s">
        <v>1336</v>
      </c>
      <c r="C148" s="905"/>
      <c r="D148" s="117"/>
      <c r="E148" s="453"/>
    </row>
    <row r="149" spans="1:7">
      <c r="A149" s="258" t="s">
        <v>1103</v>
      </c>
      <c r="B149" s="258">
        <v>1.31</v>
      </c>
      <c r="C149" s="905"/>
      <c r="D149" s="117"/>
      <c r="E149" s="453"/>
    </row>
    <row r="150" spans="1:7">
      <c r="A150" s="918" t="s">
        <v>1087</v>
      </c>
      <c r="B150" s="918">
        <v>1.48</v>
      </c>
      <c r="C150" s="905"/>
      <c r="D150" s="117"/>
      <c r="E150" s="453"/>
    </row>
    <row r="151" spans="1:7">
      <c r="A151" s="918" t="s">
        <v>1082</v>
      </c>
      <c r="B151" s="918">
        <v>0.36</v>
      </c>
      <c r="C151" s="231"/>
      <c r="D151" s="117"/>
      <c r="E151" s="453"/>
    </row>
    <row r="152" spans="1:7">
      <c r="A152" s="918" t="s">
        <v>1106</v>
      </c>
      <c r="B152" s="918">
        <v>0.66</v>
      </c>
      <c r="C152" s="231"/>
      <c r="D152" s="117"/>
      <c r="E152" s="453"/>
    </row>
    <row r="153" spans="1:7">
      <c r="A153" s="919" t="s">
        <v>1146</v>
      </c>
      <c r="B153" s="919">
        <v>0.44</v>
      </c>
      <c r="C153" s="231"/>
      <c r="D153" s="171"/>
      <c r="E153" s="453"/>
    </row>
    <row r="154" spans="1:7">
      <c r="A154" s="119"/>
      <c r="B154" s="119"/>
      <c r="C154" s="175"/>
      <c r="D154" s="175"/>
      <c r="E154" s="453"/>
    </row>
    <row r="155" spans="1:7">
      <c r="A155" s="1090" t="s">
        <v>1337</v>
      </c>
      <c r="B155" s="1090"/>
      <c r="C155" s="1099"/>
      <c r="D155" s="452"/>
      <c r="E155" s="882"/>
      <c r="F155" s="520"/>
      <c r="G155" s="520"/>
    </row>
    <row r="156" spans="1:7">
      <c r="A156" s="1236" t="s">
        <v>1103</v>
      </c>
      <c r="B156" s="1236"/>
      <c r="C156" s="732">
        <v>2024</v>
      </c>
      <c r="D156" s="882"/>
      <c r="E156" s="882"/>
      <c r="F156" s="520"/>
      <c r="G156" s="520"/>
    </row>
    <row r="157" spans="1:7">
      <c r="A157" s="709" t="s">
        <v>411</v>
      </c>
      <c r="B157" s="709" t="s">
        <v>1323</v>
      </c>
      <c r="C157" s="710" t="s">
        <v>1338</v>
      </c>
      <c r="D157" s="882"/>
      <c r="E157" s="882"/>
      <c r="F157" s="520"/>
      <c r="G157" s="520"/>
    </row>
    <row r="158" spans="1:7">
      <c r="A158" s="1081" t="s">
        <v>1339</v>
      </c>
      <c r="B158" s="787" t="s">
        <v>1146</v>
      </c>
      <c r="C158" s="599">
        <v>6149.7798999999986</v>
      </c>
      <c r="D158" s="882"/>
      <c r="E158" s="882"/>
      <c r="F158" s="520"/>
      <c r="G158" s="520"/>
    </row>
    <row r="159" spans="1:7">
      <c r="A159" s="1082" t="s">
        <v>1339</v>
      </c>
      <c r="B159" s="941" t="s">
        <v>1339</v>
      </c>
      <c r="C159" s="600">
        <v>6149.7798999999986</v>
      </c>
      <c r="D159" s="882"/>
      <c r="E159" s="882"/>
      <c r="F159" s="520"/>
      <c r="G159" s="520"/>
    </row>
    <row r="160" spans="1:7">
      <c r="A160" s="1081" t="s">
        <v>1340</v>
      </c>
      <c r="B160" s="788" t="s">
        <v>1146</v>
      </c>
      <c r="C160" s="601">
        <v>208.99990000000003</v>
      </c>
      <c r="D160" s="882"/>
      <c r="E160" s="882"/>
      <c r="F160" s="520"/>
      <c r="G160" s="520"/>
    </row>
    <row r="161" spans="1:7" ht="26.25">
      <c r="A161" s="1081" t="s">
        <v>1340</v>
      </c>
      <c r="B161" s="941" t="s">
        <v>1341</v>
      </c>
      <c r="C161" s="600">
        <v>54.000099999999989</v>
      </c>
      <c r="D161" s="882"/>
      <c r="E161" s="882"/>
      <c r="F161" s="520"/>
      <c r="G161" s="520"/>
    </row>
    <row r="162" spans="1:7" ht="26.25">
      <c r="A162" s="1082" t="s">
        <v>1340</v>
      </c>
      <c r="B162" s="941" t="s">
        <v>1342</v>
      </c>
      <c r="C162" s="600">
        <v>154.99979999999999</v>
      </c>
      <c r="D162" s="882"/>
      <c r="E162" s="882"/>
      <c r="F162" s="520"/>
      <c r="G162" s="520"/>
    </row>
    <row r="163" spans="1:7">
      <c r="A163" s="1083" t="s">
        <v>1343</v>
      </c>
      <c r="B163" s="788" t="s">
        <v>1146</v>
      </c>
      <c r="C163" s="601">
        <v>75.000100000000003</v>
      </c>
      <c r="D163" s="882"/>
      <c r="E163" s="882"/>
      <c r="F163" s="520"/>
      <c r="G163" s="520"/>
    </row>
    <row r="164" spans="1:7" ht="26.25">
      <c r="A164" s="1082" t="s">
        <v>1343</v>
      </c>
      <c r="B164" s="941" t="s">
        <v>1344</v>
      </c>
      <c r="C164" s="600">
        <v>75.000100000000003</v>
      </c>
      <c r="D164" s="882"/>
      <c r="E164" s="882"/>
      <c r="F164" s="520"/>
      <c r="G164" s="520"/>
    </row>
    <row r="165" spans="1:7">
      <c r="A165" s="1081" t="s">
        <v>1345</v>
      </c>
      <c r="B165" s="788" t="s">
        <v>1146</v>
      </c>
      <c r="C165" s="601">
        <v>224.99980000000005</v>
      </c>
      <c r="D165" s="882"/>
      <c r="E165" s="882"/>
      <c r="F165" s="520"/>
      <c r="G165" s="520"/>
    </row>
    <row r="166" spans="1:7" ht="26.25">
      <c r="A166" s="1081" t="s">
        <v>1345</v>
      </c>
      <c r="B166" s="941" t="s">
        <v>1346</v>
      </c>
      <c r="C166" s="600">
        <v>104.9999</v>
      </c>
      <c r="D166" s="882"/>
      <c r="E166" s="882"/>
      <c r="F166" s="520"/>
      <c r="G166" s="520"/>
    </row>
    <row r="167" spans="1:7" ht="26.25">
      <c r="A167" s="1082" t="s">
        <v>1345</v>
      </c>
      <c r="B167" s="941" t="s">
        <v>1347</v>
      </c>
      <c r="C167" s="600">
        <v>119.9999</v>
      </c>
      <c r="D167" s="882"/>
      <c r="E167" s="882"/>
      <c r="F167" s="520"/>
      <c r="G167" s="520"/>
    </row>
    <row r="168" spans="1:7">
      <c r="A168" s="1081" t="s">
        <v>1348</v>
      </c>
      <c r="B168" s="788" t="s">
        <v>1146</v>
      </c>
      <c r="C168" s="601">
        <v>774.0001000000002</v>
      </c>
      <c r="D168" s="882"/>
      <c r="E168" s="882"/>
      <c r="F168" s="520"/>
      <c r="G168" s="520"/>
    </row>
    <row r="169" spans="1:7" ht="26.25">
      <c r="A169" s="1082" t="s">
        <v>1348</v>
      </c>
      <c r="B169" s="941" t="s">
        <v>1349</v>
      </c>
      <c r="C169" s="600">
        <v>774.0001000000002</v>
      </c>
      <c r="D169" s="882"/>
      <c r="E169" s="882"/>
      <c r="F169" s="520"/>
      <c r="G169" s="520"/>
    </row>
    <row r="170" spans="1:7">
      <c r="A170" s="1081" t="s">
        <v>1350</v>
      </c>
      <c r="B170" s="788" t="s">
        <v>1146</v>
      </c>
      <c r="C170" s="601">
        <v>1519.0002000000002</v>
      </c>
      <c r="D170" s="882"/>
      <c r="E170" s="882"/>
      <c r="F170" s="520"/>
      <c r="G170" s="520"/>
    </row>
    <row r="171" spans="1:7" ht="26.25">
      <c r="A171" s="1081" t="s">
        <v>1350</v>
      </c>
      <c r="B171" s="941" t="s">
        <v>1351</v>
      </c>
      <c r="C171" s="600">
        <v>86.000399999999985</v>
      </c>
      <c r="D171" s="882"/>
      <c r="E171" s="882"/>
      <c r="F171" s="520"/>
      <c r="G171" s="520"/>
    </row>
    <row r="172" spans="1:7" ht="26.25">
      <c r="A172" s="1082" t="s">
        <v>1350</v>
      </c>
      <c r="B172" s="941" t="s">
        <v>1352</v>
      </c>
      <c r="C172" s="600">
        <v>1432.9997999999996</v>
      </c>
      <c r="D172" s="882"/>
      <c r="E172" s="882"/>
      <c r="F172" s="520"/>
      <c r="G172" s="520"/>
    </row>
    <row r="173" spans="1:7">
      <c r="A173" s="1083" t="s">
        <v>1353</v>
      </c>
      <c r="B173" s="788" t="s">
        <v>1146</v>
      </c>
      <c r="C173" s="601">
        <v>6.0000000000000018</v>
      </c>
      <c r="D173" s="882"/>
      <c r="E173" s="882"/>
      <c r="F173" s="520"/>
      <c r="G173" s="520"/>
    </row>
    <row r="174" spans="1:7" ht="26.25">
      <c r="A174" s="1082" t="s">
        <v>1353</v>
      </c>
      <c r="B174" s="941" t="s">
        <v>1354</v>
      </c>
      <c r="C174" s="600">
        <v>6.0000000000000018</v>
      </c>
      <c r="D174" s="882"/>
      <c r="E174" s="882"/>
      <c r="F174" s="520"/>
      <c r="G174" s="520"/>
    </row>
    <row r="175" spans="1:7">
      <c r="A175" s="1081" t="s">
        <v>1355</v>
      </c>
      <c r="B175" s="788" t="s">
        <v>1146</v>
      </c>
      <c r="C175" s="601">
        <v>804.99950000000013</v>
      </c>
      <c r="D175" s="882"/>
      <c r="E175" s="882"/>
      <c r="F175" s="520"/>
      <c r="G175" s="520"/>
    </row>
    <row r="176" spans="1:7">
      <c r="A176" s="1081" t="s">
        <v>1355</v>
      </c>
      <c r="B176" s="941" t="s">
        <v>1356</v>
      </c>
      <c r="C176" s="600">
        <v>91.99969999999999</v>
      </c>
      <c r="D176" s="882"/>
      <c r="E176" s="882"/>
      <c r="F176" s="520"/>
      <c r="G176" s="520"/>
    </row>
    <row r="177" spans="1:7">
      <c r="A177" s="1082" t="s">
        <v>1355</v>
      </c>
      <c r="B177" s="941" t="s">
        <v>1357</v>
      </c>
      <c r="C177" s="600">
        <v>712.99980000000005</v>
      </c>
      <c r="D177" s="882"/>
      <c r="E177" s="882"/>
      <c r="F177" s="520"/>
      <c r="G177" s="520"/>
    </row>
    <row r="178" spans="1:7">
      <c r="A178" s="1081" t="s">
        <v>1358</v>
      </c>
      <c r="B178" s="788" t="s">
        <v>1146</v>
      </c>
      <c r="C178" s="601">
        <v>21.000000000000007</v>
      </c>
      <c r="D178" s="882"/>
      <c r="E178" s="882"/>
      <c r="F178" s="520"/>
      <c r="G178" s="520"/>
    </row>
    <row r="179" spans="1:7">
      <c r="A179" s="1081" t="s">
        <v>1358</v>
      </c>
      <c r="B179" s="941" t="s">
        <v>1359</v>
      </c>
      <c r="C179" s="600">
        <v>18</v>
      </c>
      <c r="D179" s="882"/>
      <c r="E179" s="882"/>
      <c r="F179" s="520"/>
      <c r="G179" s="520"/>
    </row>
    <row r="180" spans="1:7">
      <c r="A180" s="1082" t="s">
        <v>1358</v>
      </c>
      <c r="B180" s="941" t="s">
        <v>1360</v>
      </c>
      <c r="C180" s="600">
        <v>3.0000000000000009</v>
      </c>
      <c r="D180" s="882"/>
      <c r="E180" s="882"/>
      <c r="F180" s="520"/>
      <c r="G180" s="520"/>
    </row>
    <row r="181" spans="1:7">
      <c r="A181" s="1083" t="s">
        <v>1361</v>
      </c>
      <c r="B181" s="788" t="s">
        <v>1146</v>
      </c>
      <c r="C181" s="601">
        <v>1.0001</v>
      </c>
      <c r="D181" s="882"/>
      <c r="E181" s="882"/>
      <c r="F181" s="520"/>
      <c r="G181" s="520"/>
    </row>
    <row r="182" spans="1:7" ht="26.25">
      <c r="A182" s="1082" t="s">
        <v>1361</v>
      </c>
      <c r="B182" s="941" t="s">
        <v>1362</v>
      </c>
      <c r="C182" s="600">
        <v>1.0001</v>
      </c>
      <c r="D182" s="882"/>
      <c r="E182" s="882"/>
      <c r="F182" s="520"/>
      <c r="G182" s="520"/>
    </row>
    <row r="183" spans="1:7">
      <c r="A183" s="1081" t="s">
        <v>1363</v>
      </c>
      <c r="B183" s="788" t="s">
        <v>1146</v>
      </c>
      <c r="C183" s="601">
        <v>743.99999999999989</v>
      </c>
      <c r="D183" s="882"/>
      <c r="E183" s="882"/>
      <c r="F183" s="520"/>
      <c r="G183" s="520"/>
    </row>
    <row r="184" spans="1:7">
      <c r="A184" s="1082" t="s">
        <v>1363</v>
      </c>
      <c r="B184" s="941" t="s">
        <v>1364</v>
      </c>
      <c r="C184" s="600">
        <v>743.99999999999989</v>
      </c>
      <c r="D184" s="882"/>
      <c r="E184" s="882"/>
      <c r="F184" s="520"/>
      <c r="G184" s="520"/>
    </row>
    <row r="185" spans="1:7">
      <c r="A185" s="1083" t="s">
        <v>1365</v>
      </c>
      <c r="B185" s="788" t="s">
        <v>1146</v>
      </c>
      <c r="C185" s="601">
        <v>104.9999</v>
      </c>
      <c r="D185" s="882"/>
      <c r="E185" s="882"/>
      <c r="F185" s="520"/>
      <c r="G185" s="520"/>
    </row>
    <row r="186" spans="1:7">
      <c r="A186" s="1082" t="s">
        <v>1365</v>
      </c>
      <c r="B186" s="941" t="s">
        <v>1366</v>
      </c>
      <c r="C186" s="600">
        <v>104.9999</v>
      </c>
      <c r="D186" s="882"/>
      <c r="E186" s="882"/>
      <c r="F186" s="520"/>
      <c r="G186" s="520"/>
    </row>
    <row r="187" spans="1:7">
      <c r="A187" s="1081" t="s">
        <v>1367</v>
      </c>
      <c r="B187" s="788" t="s">
        <v>1146</v>
      </c>
      <c r="C187" s="601">
        <v>1390.0002999999999</v>
      </c>
      <c r="D187" s="882"/>
      <c r="E187" s="882"/>
      <c r="F187" s="520"/>
      <c r="G187" s="520"/>
    </row>
    <row r="188" spans="1:7">
      <c r="A188" s="1081" t="s">
        <v>1367</v>
      </c>
      <c r="B188" s="941" t="s">
        <v>1368</v>
      </c>
      <c r="C188" s="600">
        <v>26.999999999999993</v>
      </c>
      <c r="D188" s="882"/>
      <c r="E188" s="882"/>
      <c r="F188" s="520"/>
      <c r="G188" s="520"/>
    </row>
    <row r="189" spans="1:7">
      <c r="A189" s="1082" t="s">
        <v>1367</v>
      </c>
      <c r="B189" s="941" t="s">
        <v>1369</v>
      </c>
      <c r="C189" s="600">
        <v>1363.0003000000004</v>
      </c>
      <c r="D189" s="882"/>
      <c r="E189" s="882"/>
      <c r="F189" s="520"/>
      <c r="G189" s="520"/>
    </row>
    <row r="190" spans="1:7">
      <c r="A190" s="1083" t="s">
        <v>1370</v>
      </c>
      <c r="B190" s="788" t="s">
        <v>1146</v>
      </c>
      <c r="C190" s="601">
        <v>1603.9998000000001</v>
      </c>
      <c r="D190" s="882"/>
      <c r="E190" s="882"/>
      <c r="F190" s="520"/>
      <c r="G190" s="520"/>
    </row>
    <row r="191" spans="1:7">
      <c r="A191" s="1082" t="s">
        <v>1370</v>
      </c>
      <c r="B191" s="941" t="s">
        <v>1371</v>
      </c>
      <c r="C191" s="600">
        <v>1603.9998000000001</v>
      </c>
      <c r="D191" s="882"/>
      <c r="E191" s="882"/>
      <c r="F191" s="520"/>
      <c r="G191" s="520"/>
    </row>
    <row r="192" spans="1:7">
      <c r="A192" s="603"/>
      <c r="B192" s="604"/>
      <c r="C192" s="604"/>
      <c r="D192" s="882"/>
      <c r="E192" s="882"/>
      <c r="F192" s="520"/>
      <c r="G192" s="520"/>
    </row>
    <row r="193" spans="1:7">
      <c r="A193" s="1237" t="s">
        <v>1087</v>
      </c>
      <c r="B193" s="1237"/>
      <c r="C193" s="733">
        <v>2024</v>
      </c>
      <c r="D193" s="882"/>
      <c r="E193" s="882"/>
      <c r="F193" s="520"/>
      <c r="G193" s="520"/>
    </row>
    <row r="194" spans="1:7">
      <c r="A194" s="605" t="s">
        <v>411</v>
      </c>
      <c r="B194" s="605" t="s">
        <v>1323</v>
      </c>
      <c r="C194" s="606" t="s">
        <v>1338</v>
      </c>
      <c r="D194" s="882"/>
      <c r="E194" s="882"/>
      <c r="F194" s="520"/>
      <c r="G194" s="520"/>
    </row>
    <row r="195" spans="1:7">
      <c r="A195" s="1071" t="s">
        <v>1339</v>
      </c>
      <c r="B195" s="789" t="s">
        <v>1146</v>
      </c>
      <c r="C195" s="607">
        <v>2661.7199000000001</v>
      </c>
      <c r="D195" s="882"/>
      <c r="E195" s="882"/>
      <c r="F195" s="520"/>
      <c r="G195" s="520"/>
    </row>
    <row r="196" spans="1:7">
      <c r="A196" s="1066" t="s">
        <v>1339</v>
      </c>
      <c r="B196" s="941" t="s">
        <v>1339</v>
      </c>
      <c r="C196" s="600">
        <v>2661.7199000000001</v>
      </c>
      <c r="D196" s="882"/>
      <c r="E196" s="882"/>
      <c r="F196" s="520"/>
      <c r="G196" s="520"/>
    </row>
    <row r="197" spans="1:7">
      <c r="A197" s="1066" t="s">
        <v>1348</v>
      </c>
      <c r="B197" s="788" t="s">
        <v>1146</v>
      </c>
      <c r="C197" s="601">
        <v>768.1810999999999</v>
      </c>
      <c r="D197" s="882"/>
      <c r="E197" s="882"/>
      <c r="F197" s="520"/>
      <c r="G197" s="520"/>
    </row>
    <row r="198" spans="1:7" ht="26.25">
      <c r="A198" s="1084" t="s">
        <v>1348</v>
      </c>
      <c r="B198" s="790" t="s">
        <v>1349</v>
      </c>
      <c r="C198" s="602">
        <v>768.1810999999999</v>
      </c>
      <c r="D198" s="882"/>
      <c r="E198" s="882"/>
      <c r="F198" s="520"/>
      <c r="G198" s="520"/>
    </row>
    <row r="199" spans="1:7">
      <c r="A199" s="1079" t="s">
        <v>1350</v>
      </c>
      <c r="B199" s="791" t="s">
        <v>1146</v>
      </c>
      <c r="C199" s="616">
        <v>3000.1179999999999</v>
      </c>
      <c r="D199" s="882"/>
      <c r="E199" s="882"/>
      <c r="F199" s="520"/>
      <c r="G199" s="520"/>
    </row>
    <row r="200" spans="1:7" ht="26.25">
      <c r="A200" s="1066" t="s">
        <v>1350</v>
      </c>
      <c r="B200" s="941" t="s">
        <v>1351</v>
      </c>
      <c r="C200" s="600">
        <v>37.658299999999997</v>
      </c>
      <c r="D200" s="882"/>
      <c r="E200" s="882"/>
      <c r="F200" s="520"/>
      <c r="G200" s="520"/>
    </row>
    <row r="201" spans="1:7" ht="26.25">
      <c r="A201" s="1066" t="s">
        <v>1350</v>
      </c>
      <c r="B201" s="941" t="s">
        <v>1352</v>
      </c>
      <c r="C201" s="600">
        <v>2962.4597000000003</v>
      </c>
      <c r="D201" s="882"/>
      <c r="E201" s="882"/>
      <c r="F201" s="520"/>
      <c r="G201" s="520"/>
    </row>
    <row r="202" spans="1:7">
      <c r="A202" s="1066" t="s">
        <v>1353</v>
      </c>
      <c r="B202" s="788" t="s">
        <v>1146</v>
      </c>
      <c r="C202" s="601">
        <v>99.349099999999993</v>
      </c>
      <c r="D202" s="882"/>
      <c r="E202" s="882"/>
      <c r="F202" s="520"/>
      <c r="G202" s="520"/>
    </row>
    <row r="203" spans="1:7" ht="26.25">
      <c r="A203" s="1066" t="s">
        <v>1353</v>
      </c>
      <c r="B203" s="941" t="s">
        <v>1354</v>
      </c>
      <c r="C203" s="600">
        <v>99.349099999999993</v>
      </c>
      <c r="D203" s="882"/>
      <c r="E203" s="882"/>
      <c r="F203" s="520"/>
      <c r="G203" s="520"/>
    </row>
    <row r="204" spans="1:7">
      <c r="A204" s="1066" t="s">
        <v>1358</v>
      </c>
      <c r="B204" s="788" t="s">
        <v>1146</v>
      </c>
      <c r="C204" s="601">
        <v>20646.100200000001</v>
      </c>
      <c r="D204" s="882"/>
      <c r="E204" s="882"/>
      <c r="F204" s="520"/>
      <c r="G204" s="520"/>
    </row>
    <row r="205" spans="1:7">
      <c r="A205" s="1066" t="s">
        <v>1358</v>
      </c>
      <c r="B205" s="941" t="s">
        <v>1359</v>
      </c>
      <c r="C205" s="600">
        <v>20646.100200000001</v>
      </c>
      <c r="D205" s="882"/>
      <c r="E205" s="882"/>
      <c r="F205" s="520"/>
      <c r="G205" s="520"/>
    </row>
    <row r="206" spans="1:7">
      <c r="A206" s="1066" t="s">
        <v>1361</v>
      </c>
      <c r="B206" s="788" t="s">
        <v>1146</v>
      </c>
      <c r="C206" s="601">
        <v>65.133700000000019</v>
      </c>
      <c r="D206" s="882"/>
      <c r="E206" s="882"/>
      <c r="F206" s="520"/>
      <c r="G206" s="520"/>
    </row>
    <row r="207" spans="1:7" ht="26.25">
      <c r="A207" s="1066" t="s">
        <v>1361</v>
      </c>
      <c r="B207" s="941" t="s">
        <v>1362</v>
      </c>
      <c r="C207" s="600">
        <v>65.133700000000019</v>
      </c>
      <c r="D207" s="882"/>
      <c r="E207" s="882"/>
      <c r="F207" s="520"/>
      <c r="G207" s="520"/>
    </row>
    <row r="208" spans="1:7">
      <c r="A208" s="1066" t="s">
        <v>1363</v>
      </c>
      <c r="B208" s="788" t="s">
        <v>1146</v>
      </c>
      <c r="C208" s="601">
        <v>77.399900000000002</v>
      </c>
      <c r="D208" s="882"/>
      <c r="E208" s="882"/>
      <c r="F208" s="520"/>
      <c r="G208" s="520"/>
    </row>
    <row r="209" spans="1:7">
      <c r="A209" s="1066" t="s">
        <v>1363</v>
      </c>
      <c r="B209" s="941" t="s">
        <v>1364</v>
      </c>
      <c r="C209" s="600">
        <v>77.399900000000002</v>
      </c>
      <c r="D209" s="882"/>
      <c r="E209" s="882"/>
      <c r="F209" s="520"/>
      <c r="G209" s="520"/>
    </row>
    <row r="210" spans="1:7">
      <c r="A210" s="1066" t="s">
        <v>1365</v>
      </c>
      <c r="B210" s="788" t="s">
        <v>1146</v>
      </c>
      <c r="C210" s="601">
        <v>728.80869999999993</v>
      </c>
      <c r="D210" s="882"/>
      <c r="E210" s="882"/>
      <c r="F210" s="520"/>
      <c r="G210" s="520"/>
    </row>
    <row r="211" spans="1:7">
      <c r="A211" s="1066" t="s">
        <v>1365</v>
      </c>
      <c r="B211" s="941" t="s">
        <v>1366</v>
      </c>
      <c r="C211" s="600">
        <v>728.80869999999993</v>
      </c>
      <c r="D211" s="882"/>
      <c r="E211" s="882"/>
      <c r="F211" s="520"/>
      <c r="G211" s="520"/>
    </row>
    <row r="212" spans="1:7">
      <c r="A212" s="608"/>
      <c r="B212" s="609"/>
      <c r="C212" s="610"/>
      <c r="D212" s="882"/>
      <c r="E212" s="882"/>
      <c r="F212" s="520"/>
      <c r="G212" s="520"/>
    </row>
    <row r="213" spans="1:7">
      <c r="A213" s="1237" t="s">
        <v>1082</v>
      </c>
      <c r="B213" s="1237"/>
      <c r="C213" s="733">
        <v>2024</v>
      </c>
      <c r="D213" s="882"/>
      <c r="E213" s="882"/>
      <c r="F213" s="520"/>
      <c r="G213" s="520"/>
    </row>
    <row r="214" spans="1:7">
      <c r="A214" s="605" t="s">
        <v>411</v>
      </c>
      <c r="B214" s="605" t="s">
        <v>1323</v>
      </c>
      <c r="C214" s="606" t="s">
        <v>1338</v>
      </c>
      <c r="D214" s="882"/>
      <c r="E214" s="882"/>
      <c r="F214" s="520"/>
      <c r="G214" s="520"/>
    </row>
    <row r="215" spans="1:7">
      <c r="A215" s="1071" t="s">
        <v>1339</v>
      </c>
      <c r="B215" s="789" t="s">
        <v>1146</v>
      </c>
      <c r="C215" s="607">
        <v>115457093.99890001</v>
      </c>
      <c r="D215" s="882"/>
      <c r="E215" s="882"/>
      <c r="F215" s="520"/>
      <c r="G215" s="520"/>
    </row>
    <row r="216" spans="1:7">
      <c r="A216" s="1066" t="s">
        <v>1339</v>
      </c>
      <c r="B216" s="941" t="s">
        <v>1339</v>
      </c>
      <c r="C216" s="600">
        <v>115457093.99890001</v>
      </c>
      <c r="D216" s="882"/>
      <c r="E216" s="882"/>
      <c r="F216" s="520"/>
      <c r="G216" s="520"/>
    </row>
    <row r="217" spans="1:7">
      <c r="A217" s="1066" t="s">
        <v>1343</v>
      </c>
      <c r="B217" s="788" t="s">
        <v>1146</v>
      </c>
      <c r="C217" s="601">
        <v>14275</v>
      </c>
      <c r="D217" s="882"/>
      <c r="E217" s="882"/>
      <c r="F217" s="520"/>
      <c r="G217" s="520"/>
    </row>
    <row r="218" spans="1:7" ht="26.25">
      <c r="A218" s="1066" t="s">
        <v>1343</v>
      </c>
      <c r="B218" s="941" t="s">
        <v>1344</v>
      </c>
      <c r="C218" s="600">
        <v>14275</v>
      </c>
      <c r="D218" s="882"/>
      <c r="E218" s="882"/>
      <c r="F218" s="520"/>
      <c r="G218" s="520"/>
    </row>
    <row r="219" spans="1:7">
      <c r="A219" s="1066" t="s">
        <v>1348</v>
      </c>
      <c r="B219" s="788" t="s">
        <v>1146</v>
      </c>
      <c r="C219" s="601">
        <v>13441.999699999997</v>
      </c>
      <c r="D219" s="882"/>
      <c r="E219" s="882"/>
      <c r="F219" s="520"/>
      <c r="G219" s="520"/>
    </row>
    <row r="220" spans="1:7" ht="26.25">
      <c r="A220" s="1066" t="s">
        <v>1348</v>
      </c>
      <c r="B220" s="941" t="s">
        <v>1349</v>
      </c>
      <c r="C220" s="600">
        <v>13441.999699999997</v>
      </c>
      <c r="D220" s="882"/>
      <c r="E220" s="882"/>
      <c r="F220" s="520"/>
      <c r="G220" s="520"/>
    </row>
    <row r="221" spans="1:7">
      <c r="A221" s="1066" t="s">
        <v>1350</v>
      </c>
      <c r="B221" s="788" t="s">
        <v>1146</v>
      </c>
      <c r="C221" s="601">
        <v>3068.9998000000001</v>
      </c>
      <c r="D221" s="882"/>
      <c r="E221" s="882"/>
      <c r="F221" s="520"/>
      <c r="G221" s="520"/>
    </row>
    <row r="222" spans="1:7" ht="26.25">
      <c r="A222" s="1066" t="s">
        <v>1350</v>
      </c>
      <c r="B222" s="941" t="s">
        <v>1351</v>
      </c>
      <c r="C222" s="600">
        <v>233.99970000000002</v>
      </c>
      <c r="D222" s="882"/>
      <c r="E222" s="882"/>
      <c r="F222" s="520"/>
      <c r="G222" s="520"/>
    </row>
    <row r="223" spans="1:7" ht="26.25">
      <c r="A223" s="1066" t="s">
        <v>1350</v>
      </c>
      <c r="B223" s="941" t="s">
        <v>1352</v>
      </c>
      <c r="C223" s="600">
        <v>2835.0001000000002</v>
      </c>
      <c r="D223" s="882"/>
      <c r="E223" s="882"/>
      <c r="F223" s="520"/>
      <c r="G223" s="520"/>
    </row>
    <row r="224" spans="1:7">
      <c r="A224" s="1066" t="s">
        <v>1353</v>
      </c>
      <c r="B224" s="788" t="s">
        <v>1146</v>
      </c>
      <c r="C224" s="601">
        <v>1817.0002000000002</v>
      </c>
      <c r="D224" s="882"/>
      <c r="E224" s="882"/>
      <c r="F224" s="520"/>
      <c r="G224" s="520"/>
    </row>
    <row r="225" spans="1:7" ht="26.25">
      <c r="A225" s="1066" t="s">
        <v>1353</v>
      </c>
      <c r="B225" s="941" t="s">
        <v>1354</v>
      </c>
      <c r="C225" s="600">
        <v>1817.0002000000002</v>
      </c>
      <c r="D225" s="882"/>
      <c r="E225" s="882"/>
      <c r="F225" s="520"/>
      <c r="G225" s="520"/>
    </row>
    <row r="226" spans="1:7">
      <c r="A226" s="1066" t="s">
        <v>1363</v>
      </c>
      <c r="B226" s="788" t="s">
        <v>1146</v>
      </c>
      <c r="C226" s="601">
        <v>3118</v>
      </c>
      <c r="D226" s="882"/>
      <c r="E226" s="882"/>
      <c r="F226" s="520"/>
      <c r="G226" s="520"/>
    </row>
    <row r="227" spans="1:7">
      <c r="A227" s="1066" t="s">
        <v>1363</v>
      </c>
      <c r="B227" s="941" t="s">
        <v>1364</v>
      </c>
      <c r="C227" s="600">
        <v>3118</v>
      </c>
      <c r="D227" s="882"/>
      <c r="E227" s="882"/>
      <c r="F227" s="520"/>
      <c r="G227" s="520"/>
    </row>
    <row r="228" spans="1:7">
      <c r="A228" s="1066" t="s">
        <v>1365</v>
      </c>
      <c r="B228" s="788" t="s">
        <v>1146</v>
      </c>
      <c r="C228" s="601">
        <v>4994.0000999999993</v>
      </c>
      <c r="D228" s="882"/>
      <c r="E228" s="882"/>
      <c r="F228" s="520"/>
      <c r="G228" s="520"/>
    </row>
    <row r="229" spans="1:7">
      <c r="A229" s="1066" t="s">
        <v>1365</v>
      </c>
      <c r="B229" s="941" t="s">
        <v>1366</v>
      </c>
      <c r="C229" s="600">
        <v>4994.0000999999993</v>
      </c>
      <c r="D229" s="882"/>
      <c r="E229" s="882"/>
      <c r="F229" s="520"/>
      <c r="G229" s="520"/>
    </row>
    <row r="230" spans="1:7">
      <c r="A230" s="1066" t="s">
        <v>1367</v>
      </c>
      <c r="B230" s="788" t="s">
        <v>1146</v>
      </c>
      <c r="C230" s="601">
        <v>32631.000199999995</v>
      </c>
      <c r="D230" s="882"/>
      <c r="E230" s="882"/>
      <c r="F230" s="520"/>
      <c r="G230" s="520"/>
    </row>
    <row r="231" spans="1:7">
      <c r="A231" s="1066" t="s">
        <v>1367</v>
      </c>
      <c r="B231" s="941" t="s">
        <v>1368</v>
      </c>
      <c r="C231" s="600">
        <v>24390.000299999992</v>
      </c>
      <c r="D231" s="882"/>
      <c r="E231" s="882"/>
      <c r="F231" s="520"/>
      <c r="G231" s="520"/>
    </row>
    <row r="232" spans="1:7">
      <c r="A232" s="1066" t="s">
        <v>1367</v>
      </c>
      <c r="B232" s="941" t="s">
        <v>1369</v>
      </c>
      <c r="C232" s="600">
        <v>8240.9999000000025</v>
      </c>
      <c r="D232" s="882"/>
      <c r="E232" s="882"/>
      <c r="F232" s="520"/>
      <c r="G232" s="520"/>
    </row>
    <row r="233" spans="1:7" ht="11.1" customHeight="1">
      <c r="A233" s="608"/>
      <c r="B233" s="604"/>
      <c r="C233" s="611"/>
      <c r="D233" s="882"/>
      <c r="E233" s="882"/>
      <c r="F233" s="520"/>
      <c r="G233" s="520"/>
    </row>
    <row r="234" spans="1:7" ht="6" customHeight="1">
      <c r="A234" s="612"/>
      <c r="B234" s="613"/>
      <c r="C234" s="614"/>
      <c r="D234" s="882"/>
      <c r="E234" s="882"/>
      <c r="F234" s="520"/>
      <c r="G234" s="520"/>
    </row>
    <row r="235" spans="1:7">
      <c r="A235" s="1238" t="s">
        <v>1106</v>
      </c>
      <c r="B235" s="1238"/>
      <c r="C235" s="720">
        <v>2024</v>
      </c>
      <c r="D235" s="882"/>
      <c r="E235" s="882"/>
      <c r="F235" s="520"/>
      <c r="G235" s="520"/>
    </row>
    <row r="236" spans="1:7">
      <c r="A236" s="605" t="s">
        <v>411</v>
      </c>
      <c r="B236" s="605" t="s">
        <v>1323</v>
      </c>
      <c r="C236" s="606" t="s">
        <v>1338</v>
      </c>
      <c r="D236" s="882"/>
      <c r="E236" s="882"/>
      <c r="F236" s="520"/>
      <c r="G236" s="520"/>
    </row>
    <row r="237" spans="1:7">
      <c r="A237" s="1079" t="s">
        <v>1343</v>
      </c>
      <c r="B237" s="791" t="s">
        <v>1146</v>
      </c>
      <c r="C237" s="616">
        <v>187.0001</v>
      </c>
      <c r="D237" s="882"/>
      <c r="E237" s="882"/>
      <c r="F237" s="520"/>
      <c r="G237" s="520"/>
    </row>
    <row r="238" spans="1:7" ht="26.25">
      <c r="A238" s="1066" t="s">
        <v>1343</v>
      </c>
      <c r="B238" s="941" t="s">
        <v>1344</v>
      </c>
      <c r="C238" s="600">
        <v>187.0001</v>
      </c>
      <c r="D238" s="882"/>
      <c r="E238" s="882"/>
      <c r="F238" s="520"/>
      <c r="G238" s="520"/>
    </row>
    <row r="239" spans="1:7">
      <c r="A239" s="1066" t="s">
        <v>1372</v>
      </c>
      <c r="B239" s="788" t="s">
        <v>1146</v>
      </c>
      <c r="C239" s="601">
        <v>1573.9997000000001</v>
      </c>
      <c r="D239" s="882"/>
      <c r="E239" s="882"/>
      <c r="F239" s="520"/>
      <c r="G239" s="520"/>
    </row>
    <row r="240" spans="1:7" ht="26.25">
      <c r="A240" s="1066" t="s">
        <v>1372</v>
      </c>
      <c r="B240" s="941" t="s">
        <v>1373</v>
      </c>
      <c r="C240" s="600">
        <v>1573.9997000000001</v>
      </c>
      <c r="D240" s="882"/>
      <c r="E240" s="882"/>
      <c r="F240" s="520"/>
      <c r="G240" s="520"/>
    </row>
    <row r="241" spans="1:8">
      <c r="A241" s="1066" t="s">
        <v>1345</v>
      </c>
      <c r="B241" s="788" t="s">
        <v>1146</v>
      </c>
      <c r="C241" s="601">
        <v>290.99990000000003</v>
      </c>
      <c r="D241" s="882"/>
      <c r="E241" s="882"/>
      <c r="F241" s="520"/>
      <c r="G241" s="520"/>
    </row>
    <row r="242" spans="1:8" ht="26.25">
      <c r="A242" s="1066" t="s">
        <v>1345</v>
      </c>
      <c r="B242" s="941" t="s">
        <v>1346</v>
      </c>
      <c r="C242" s="600">
        <v>290.99990000000003</v>
      </c>
      <c r="D242" s="882"/>
      <c r="E242" s="882"/>
      <c r="F242" s="520"/>
      <c r="G242" s="520"/>
    </row>
    <row r="243" spans="1:8">
      <c r="A243" s="1066" t="s">
        <v>1348</v>
      </c>
      <c r="B243" s="788" t="s">
        <v>1146</v>
      </c>
      <c r="C243" s="601">
        <v>438.00009999999986</v>
      </c>
      <c r="D243" s="882"/>
      <c r="E243" s="882"/>
      <c r="F243" s="520"/>
      <c r="G243" s="520"/>
    </row>
    <row r="244" spans="1:8" ht="26.25">
      <c r="A244" s="1066" t="s">
        <v>1348</v>
      </c>
      <c r="B244" s="941" t="s">
        <v>1349</v>
      </c>
      <c r="C244" s="600">
        <v>438.00009999999986</v>
      </c>
      <c r="D244" s="882"/>
      <c r="E244" s="882"/>
      <c r="F244" s="520"/>
      <c r="G244" s="520"/>
    </row>
    <row r="245" spans="1:8">
      <c r="A245" s="1066" t="s">
        <v>1350</v>
      </c>
      <c r="B245" s="788" t="s">
        <v>1146</v>
      </c>
      <c r="C245" s="601">
        <v>243.00009999999995</v>
      </c>
      <c r="D245" s="882"/>
      <c r="E245" s="882"/>
      <c r="F245" s="882"/>
      <c r="G245" s="520"/>
    </row>
    <row r="246" spans="1:8" ht="26.25">
      <c r="A246" s="1066" t="s">
        <v>1350</v>
      </c>
      <c r="B246" s="941" t="s">
        <v>1351</v>
      </c>
      <c r="C246" s="600">
        <v>40.000199999999992</v>
      </c>
      <c r="D246" s="882"/>
      <c r="E246" s="882"/>
      <c r="F246" s="882"/>
      <c r="G246" s="520"/>
    </row>
    <row r="247" spans="1:8" ht="26.25">
      <c r="A247" s="1066" t="s">
        <v>1350</v>
      </c>
      <c r="B247" s="941" t="s">
        <v>1352</v>
      </c>
      <c r="C247" s="600">
        <v>202.99989999999994</v>
      </c>
      <c r="D247" s="882"/>
      <c r="E247" s="882"/>
      <c r="F247" s="882"/>
      <c r="G247" s="520"/>
    </row>
    <row r="248" spans="1:8">
      <c r="A248" s="1066" t="s">
        <v>1355</v>
      </c>
      <c r="B248" s="788" t="s">
        <v>1146</v>
      </c>
      <c r="C248" s="601">
        <v>1987.9997999999996</v>
      </c>
      <c r="D248" s="882"/>
      <c r="E248" s="882"/>
      <c r="F248" s="882"/>
      <c r="G248" s="520"/>
    </row>
    <row r="249" spans="1:8">
      <c r="A249" s="1066" t="s">
        <v>1355</v>
      </c>
      <c r="B249" s="941" t="s">
        <v>1356</v>
      </c>
      <c r="C249" s="600">
        <v>211.00020000000001</v>
      </c>
      <c r="D249" s="882"/>
      <c r="E249" s="882"/>
      <c r="F249" s="882"/>
      <c r="G249" s="520"/>
    </row>
    <row r="250" spans="1:8">
      <c r="A250" s="1066" t="s">
        <v>1355</v>
      </c>
      <c r="B250" s="941" t="s">
        <v>1357</v>
      </c>
      <c r="C250" s="600">
        <v>1776.9995999999999</v>
      </c>
      <c r="D250" s="882"/>
      <c r="E250" s="423"/>
      <c r="F250" s="423"/>
      <c r="G250" s="521"/>
      <c r="H250" s="438"/>
    </row>
    <row r="251" spans="1:8">
      <c r="A251" s="1066" t="s">
        <v>1358</v>
      </c>
      <c r="B251" s="788" t="s">
        <v>1146</v>
      </c>
      <c r="C251" s="601">
        <v>6727.9997999999987</v>
      </c>
      <c r="D251" s="882"/>
      <c r="E251" s="423"/>
      <c r="F251" s="423"/>
      <c r="G251" s="521"/>
      <c r="H251" s="438"/>
    </row>
    <row r="252" spans="1:8" ht="15" customHeight="1">
      <c r="A252" s="1066" t="s">
        <v>1358</v>
      </c>
      <c r="B252" s="941" t="s">
        <v>1359</v>
      </c>
      <c r="C252" s="600">
        <v>6698.9999000000007</v>
      </c>
      <c r="D252" s="882"/>
      <c r="E252" s="486"/>
      <c r="F252" s="486"/>
      <c r="G252" s="486"/>
      <c r="H252" s="438"/>
    </row>
    <row r="253" spans="1:8">
      <c r="A253" s="1066" t="s">
        <v>1358</v>
      </c>
      <c r="B253" s="941" t="s">
        <v>1360</v>
      </c>
      <c r="C253" s="600">
        <v>28.999899999999993</v>
      </c>
      <c r="D253" s="882"/>
      <c r="E253" s="522"/>
      <c r="F253" s="522"/>
      <c r="G253" s="522"/>
      <c r="H253" s="438"/>
    </row>
    <row r="254" spans="1:8" ht="15" customHeight="1">
      <c r="A254" s="1066" t="s">
        <v>1363</v>
      </c>
      <c r="B254" s="788" t="s">
        <v>1146</v>
      </c>
      <c r="C254" s="601">
        <v>36.000099999999996</v>
      </c>
      <c r="D254" s="882"/>
      <c r="E254" s="521"/>
      <c r="F254" s="521"/>
      <c r="G254" s="521"/>
      <c r="H254" s="438"/>
    </row>
    <row r="255" spans="1:8" ht="15" customHeight="1">
      <c r="A255" s="1066" t="s">
        <v>1363</v>
      </c>
      <c r="B255" s="941" t="s">
        <v>1364</v>
      </c>
      <c r="C255" s="600">
        <v>36.000099999999996</v>
      </c>
      <c r="D255" s="882"/>
      <c r="E255" s="521"/>
      <c r="F255" s="521"/>
      <c r="G255" s="521"/>
      <c r="H255" s="438"/>
    </row>
    <row r="256" spans="1:8">
      <c r="A256" s="1066" t="s">
        <v>1367</v>
      </c>
      <c r="B256" s="788" t="s">
        <v>1146</v>
      </c>
      <c r="C256" s="601">
        <v>3520.0001999999999</v>
      </c>
      <c r="D256" s="882"/>
      <c r="E256" s="521"/>
      <c r="F256" s="521"/>
      <c r="G256" s="521"/>
      <c r="H256" s="438"/>
    </row>
    <row r="257" spans="1:8">
      <c r="A257" s="1066" t="s">
        <v>1367</v>
      </c>
      <c r="B257" s="941" t="s">
        <v>1368</v>
      </c>
      <c r="C257" s="600">
        <v>541.99990000000003</v>
      </c>
      <c r="D257" s="882"/>
      <c r="E257" s="521"/>
      <c r="F257" s="521"/>
      <c r="G257" s="521"/>
      <c r="H257" s="438"/>
    </row>
    <row r="258" spans="1:8">
      <c r="A258" s="1066" t="s">
        <v>1367</v>
      </c>
      <c r="B258" s="941" t="s">
        <v>1369</v>
      </c>
      <c r="C258" s="600">
        <v>2978.0003000000006</v>
      </c>
      <c r="D258" s="882"/>
      <c r="E258" s="521"/>
      <c r="F258" s="521"/>
      <c r="G258" s="521"/>
      <c r="H258" s="438"/>
    </row>
    <row r="259" spans="1:8" ht="15" customHeight="1">
      <c r="A259" s="1066" t="s">
        <v>1370</v>
      </c>
      <c r="B259" s="788" t="s">
        <v>1146</v>
      </c>
      <c r="C259" s="601">
        <v>4018.9998999999993</v>
      </c>
      <c r="D259" s="882"/>
      <c r="E259" s="523"/>
      <c r="F259" s="523"/>
      <c r="G259" s="523"/>
      <c r="H259" s="438"/>
    </row>
    <row r="260" spans="1:8" ht="15" customHeight="1">
      <c r="A260" s="1066" t="s">
        <v>1370</v>
      </c>
      <c r="B260" s="941" t="s">
        <v>1371</v>
      </c>
      <c r="C260" s="600">
        <v>4018.9998999999993</v>
      </c>
      <c r="D260" s="882"/>
      <c r="E260" s="524"/>
      <c r="F260" s="524"/>
      <c r="G260" s="524"/>
      <c r="H260" s="438"/>
    </row>
    <row r="261" spans="1:8" ht="3" customHeight="1">
      <c r="A261" s="525"/>
      <c r="B261" s="526"/>
      <c r="C261" s="527"/>
      <c r="D261" s="882"/>
      <c r="E261" s="954"/>
      <c r="F261" s="954"/>
      <c r="G261" s="520"/>
    </row>
    <row r="262" spans="1:8" ht="3" customHeight="1">
      <c r="A262" s="455"/>
      <c r="B262" s="456"/>
      <c r="C262" s="454"/>
      <c r="D262" s="882"/>
      <c r="E262" s="7"/>
      <c r="F262" s="7"/>
      <c r="G262" s="520"/>
    </row>
    <row r="263" spans="1:8" ht="26.25" customHeight="1">
      <c r="A263" s="1090" t="s">
        <v>1374</v>
      </c>
      <c r="B263" s="1090"/>
      <c r="C263" s="1090"/>
      <c r="D263" s="1090"/>
      <c r="E263" s="7"/>
      <c r="F263" s="7"/>
      <c r="G263" s="520"/>
    </row>
    <row r="264" spans="1:8">
      <c r="A264" s="1239" t="s">
        <v>1375</v>
      </c>
      <c r="B264" s="1239"/>
      <c r="C264" s="597"/>
      <c r="D264" s="597"/>
      <c r="E264" s="597"/>
      <c r="F264" s="7"/>
      <c r="G264" s="520"/>
    </row>
    <row r="265" spans="1:8">
      <c r="A265" s="734" t="s">
        <v>1078</v>
      </c>
      <c r="B265" s="734" t="s">
        <v>1376</v>
      </c>
      <c r="C265" s="619" t="s">
        <v>1377</v>
      </c>
      <c r="D265" s="619" t="s">
        <v>1378</v>
      </c>
      <c r="E265" s="619" t="s">
        <v>1379</v>
      </c>
      <c r="F265" s="7"/>
      <c r="G265" s="520"/>
    </row>
    <row r="266" spans="1:8">
      <c r="A266" s="1071" t="s">
        <v>1380</v>
      </c>
      <c r="B266" s="598" t="s">
        <v>1146</v>
      </c>
      <c r="C266" s="620">
        <v>7575.0001999999995</v>
      </c>
      <c r="D266" s="620">
        <v>40743.0003</v>
      </c>
      <c r="E266" s="620">
        <v>4649.21</v>
      </c>
      <c r="F266" s="7"/>
      <c r="G266" s="520"/>
    </row>
    <row r="267" spans="1:8">
      <c r="A267" s="1066" t="s">
        <v>1380</v>
      </c>
      <c r="B267" s="936" t="s">
        <v>1103</v>
      </c>
      <c r="C267" s="618">
        <v>0</v>
      </c>
      <c r="D267" s="618">
        <v>0</v>
      </c>
      <c r="E267" s="620">
        <v>3843</v>
      </c>
      <c r="F267" s="7"/>
      <c r="G267" s="520"/>
    </row>
    <row r="268" spans="1:8">
      <c r="A268" s="1066" t="s">
        <v>1380</v>
      </c>
      <c r="B268" s="936" t="s">
        <v>1087</v>
      </c>
      <c r="C268" s="618">
        <v>0</v>
      </c>
      <c r="D268" s="618">
        <v>0</v>
      </c>
      <c r="E268" s="618">
        <v>806.20859999999902</v>
      </c>
      <c r="F268" s="7"/>
      <c r="G268" s="520"/>
    </row>
    <row r="269" spans="1:8">
      <c r="A269" s="1066" t="s">
        <v>1380</v>
      </c>
      <c r="B269" s="936" t="s">
        <v>1082</v>
      </c>
      <c r="C269" s="618">
        <v>0</v>
      </c>
      <c r="D269" s="618">
        <v>40743.0003</v>
      </c>
      <c r="E269" s="618">
        <v>0</v>
      </c>
      <c r="F269" s="7"/>
      <c r="G269" s="520"/>
    </row>
    <row r="270" spans="1:8">
      <c r="A270" s="1066" t="s">
        <v>1380</v>
      </c>
      <c r="B270" s="936" t="s">
        <v>1106</v>
      </c>
      <c r="C270" s="618">
        <v>7575.0001999999995</v>
      </c>
      <c r="D270" s="618">
        <v>0</v>
      </c>
      <c r="E270" s="618">
        <v>0</v>
      </c>
      <c r="F270" s="7"/>
      <c r="G270" s="520"/>
    </row>
    <row r="271" spans="1:8">
      <c r="A271" s="1066" t="s">
        <v>1381</v>
      </c>
      <c r="B271" s="144" t="s">
        <v>1146</v>
      </c>
      <c r="C271" s="617">
        <v>8715.9995999999992</v>
      </c>
      <c r="D271" s="617">
        <v>0</v>
      </c>
      <c r="E271" s="617">
        <v>21538.23</v>
      </c>
      <c r="F271" s="7"/>
      <c r="G271" s="520"/>
    </row>
    <row r="272" spans="1:8">
      <c r="A272" s="1066" t="s">
        <v>1381</v>
      </c>
      <c r="B272" s="936" t="s">
        <v>1103</v>
      </c>
      <c r="C272" s="618">
        <v>0</v>
      </c>
      <c r="D272" s="618">
        <v>0</v>
      </c>
      <c r="E272" s="618">
        <v>826.99959999999896</v>
      </c>
      <c r="F272" s="7"/>
      <c r="G272" s="520"/>
    </row>
    <row r="273" spans="1:7">
      <c r="A273" s="1066" t="s">
        <v>1381</v>
      </c>
      <c r="B273" s="936" t="s">
        <v>1087</v>
      </c>
      <c r="C273" s="618">
        <v>0</v>
      </c>
      <c r="D273" s="618">
        <v>0</v>
      </c>
      <c r="E273" s="618">
        <v>20711.233899999999</v>
      </c>
      <c r="F273" s="176"/>
      <c r="G273" s="520"/>
    </row>
    <row r="274" spans="1:7">
      <c r="A274" s="1066" t="s">
        <v>1381</v>
      </c>
      <c r="B274" s="936" t="s">
        <v>1082</v>
      </c>
      <c r="C274" s="618">
        <v>0</v>
      </c>
      <c r="D274" s="618">
        <v>0</v>
      </c>
      <c r="E274" s="618">
        <v>0</v>
      </c>
      <c r="F274" s="884"/>
      <c r="G274" s="520"/>
    </row>
    <row r="275" spans="1:7">
      <c r="A275" s="1066" t="s">
        <v>1381</v>
      </c>
      <c r="B275" s="936" t="s">
        <v>1106</v>
      </c>
      <c r="C275" s="618">
        <v>8715.9995999999992</v>
      </c>
      <c r="D275" s="618">
        <v>0</v>
      </c>
      <c r="E275" s="618">
        <v>0</v>
      </c>
      <c r="F275" s="884"/>
      <c r="G275" s="520"/>
    </row>
    <row r="276" spans="1:7">
      <c r="A276" s="633" t="s">
        <v>1382</v>
      </c>
      <c r="B276" s="144" t="s">
        <v>1146</v>
      </c>
      <c r="C276" s="617">
        <v>681.00019999999972</v>
      </c>
      <c r="D276" s="617">
        <v>18327.999699999993</v>
      </c>
      <c r="E276" s="617">
        <v>6166.65</v>
      </c>
      <c r="F276" s="7"/>
      <c r="G276" s="520"/>
    </row>
    <row r="277" spans="1:7">
      <c r="A277" s="928"/>
      <c r="B277" s="936" t="s">
        <v>1103</v>
      </c>
      <c r="C277" s="618">
        <v>0</v>
      </c>
      <c r="D277" s="618">
        <v>0</v>
      </c>
      <c r="E277" s="618">
        <v>2299.0003000000002</v>
      </c>
      <c r="F277" s="7"/>
      <c r="G277" s="520"/>
    </row>
    <row r="278" spans="1:7">
      <c r="A278" s="928"/>
      <c r="B278" s="936" t="s">
        <v>1087</v>
      </c>
      <c r="C278" s="618">
        <v>0</v>
      </c>
      <c r="D278" s="618">
        <v>0</v>
      </c>
      <c r="E278" s="618">
        <v>3867.6482000000001</v>
      </c>
      <c r="F278" s="7"/>
      <c r="G278" s="520"/>
    </row>
    <row r="279" spans="1:7">
      <c r="A279" s="928"/>
      <c r="B279" s="936" t="s">
        <v>1082</v>
      </c>
      <c r="C279" s="618">
        <v>0</v>
      </c>
      <c r="D279" s="634">
        <v>18328</v>
      </c>
      <c r="E279" s="618">
        <v>0</v>
      </c>
      <c r="F279" s="7"/>
      <c r="G279" s="520"/>
    </row>
    <row r="280" spans="1:7">
      <c r="A280" s="928"/>
      <c r="B280" s="936" t="s">
        <v>1106</v>
      </c>
      <c r="C280" s="634">
        <v>681</v>
      </c>
      <c r="D280" s="634">
        <v>0</v>
      </c>
      <c r="E280" s="618">
        <v>0</v>
      </c>
      <c r="F280" s="7"/>
      <c r="G280" s="520"/>
    </row>
    <row r="281" spans="1:7" ht="18.95" customHeight="1">
      <c r="A281" s="1093" t="s">
        <v>1383</v>
      </c>
      <c r="B281" s="1094"/>
      <c r="C281" s="1094"/>
      <c r="D281" s="1094"/>
      <c r="E281" s="7"/>
      <c r="F281" s="7"/>
      <c r="G281" s="520"/>
    </row>
    <row r="282" spans="1:7">
      <c r="A282" s="458"/>
      <c r="B282" s="458"/>
      <c r="C282" s="458"/>
      <c r="D282" s="882"/>
      <c r="E282" s="7"/>
      <c r="F282" s="7"/>
      <c r="G282" s="520"/>
    </row>
    <row r="283" spans="1:7" ht="5.0999999999999996" customHeight="1">
      <c r="A283" s="457"/>
      <c r="B283" s="454"/>
      <c r="C283" s="454"/>
      <c r="D283" s="882"/>
      <c r="E283" s="7"/>
      <c r="F283" s="7"/>
      <c r="G283" s="520"/>
    </row>
    <row r="284" spans="1:7" ht="35.25">
      <c r="A284" s="222" t="s">
        <v>43</v>
      </c>
      <c r="B284" s="7"/>
      <c r="C284" s="7"/>
      <c r="D284" s="7"/>
      <c r="E284" s="123"/>
      <c r="F284" s="123"/>
      <c r="G284" s="520"/>
    </row>
    <row r="285" spans="1:7" ht="26.1" customHeight="1">
      <c r="A285" s="1235" t="s">
        <v>1384</v>
      </c>
      <c r="B285" s="1235"/>
      <c r="C285" s="1235"/>
      <c r="D285" s="920"/>
      <c r="E285" s="7"/>
      <c r="F285" s="7"/>
      <c r="G285" s="520"/>
    </row>
    <row r="286" spans="1:7" ht="123.75" customHeight="1">
      <c r="A286" s="1089" t="s">
        <v>1385</v>
      </c>
      <c r="B286" s="969"/>
      <c r="C286" s="969"/>
      <c r="D286" s="969"/>
      <c r="E286" s="7"/>
      <c r="F286" s="7"/>
      <c r="G286" s="520"/>
    </row>
    <row r="287" spans="1:7">
      <c r="A287" s="7"/>
      <c r="B287" s="7"/>
      <c r="C287" s="7"/>
      <c r="D287" s="7"/>
      <c r="E287" s="7"/>
      <c r="F287" s="7"/>
      <c r="G287" s="520"/>
    </row>
    <row r="288" spans="1:7">
      <c r="A288" s="1076" t="s">
        <v>1386</v>
      </c>
      <c r="B288" s="1076"/>
      <c r="C288" s="1076"/>
      <c r="D288" s="1076"/>
      <c r="E288" s="7"/>
      <c r="F288" s="7"/>
      <c r="G288" s="520"/>
    </row>
    <row r="289" spans="1:7" ht="15.95" customHeight="1">
      <c r="A289" s="1076"/>
      <c r="B289" s="1076"/>
      <c r="C289" s="923">
        <v>2023</v>
      </c>
      <c r="D289" s="923">
        <v>2024</v>
      </c>
      <c r="E289" s="123"/>
      <c r="F289" s="123"/>
      <c r="G289" s="520"/>
    </row>
    <row r="290" spans="1:7">
      <c r="A290" s="924" t="s">
        <v>1387</v>
      </c>
      <c r="B290" s="924" t="s">
        <v>1160</v>
      </c>
      <c r="C290" s="235" t="s">
        <v>1146</v>
      </c>
      <c r="D290" s="235" t="s">
        <v>1146</v>
      </c>
      <c r="E290" s="7"/>
      <c r="F290" s="7"/>
      <c r="G290" s="520"/>
    </row>
    <row r="291" spans="1:7">
      <c r="A291" s="1091" t="s">
        <v>1388</v>
      </c>
      <c r="B291" s="932" t="s">
        <v>1103</v>
      </c>
      <c r="C291" s="268">
        <v>319799</v>
      </c>
      <c r="D291" s="269">
        <v>260597</v>
      </c>
      <c r="E291" s="7"/>
      <c r="F291" s="7"/>
      <c r="G291" s="520"/>
    </row>
    <row r="292" spans="1:7">
      <c r="A292" s="1092"/>
      <c r="B292" s="933" t="s">
        <v>1087</v>
      </c>
      <c r="C292" s="270">
        <v>15392478.800000001</v>
      </c>
      <c r="D292" s="271">
        <v>9033683.9700000007</v>
      </c>
      <c r="E292" s="7"/>
      <c r="F292" s="7"/>
      <c r="G292" s="520"/>
    </row>
    <row r="293" spans="1:7">
      <c r="A293" s="1092"/>
      <c r="B293" s="933" t="s">
        <v>1082</v>
      </c>
      <c r="C293" s="270">
        <v>122908814.33</v>
      </c>
      <c r="D293" s="271">
        <v>122617926.84999999</v>
      </c>
      <c r="E293" s="7"/>
      <c r="F293" s="7"/>
      <c r="G293" s="520"/>
    </row>
    <row r="294" spans="1:7">
      <c r="A294" s="1092"/>
      <c r="B294" s="933" t="s">
        <v>1106</v>
      </c>
      <c r="C294" s="933">
        <v>0</v>
      </c>
      <c r="D294" s="272">
        <v>0</v>
      </c>
      <c r="E294" s="123"/>
      <c r="F294" s="123"/>
      <c r="G294" s="520"/>
    </row>
    <row r="295" spans="1:7">
      <c r="A295" s="1092"/>
      <c r="B295" s="930" t="s">
        <v>1146</v>
      </c>
      <c r="C295" s="263">
        <v>138621092.13</v>
      </c>
      <c r="D295" s="264">
        <v>131912207.81999999</v>
      </c>
      <c r="E295" s="123"/>
      <c r="F295" s="123"/>
      <c r="G295" s="520"/>
    </row>
    <row r="296" spans="1:7">
      <c r="A296" s="1092" t="s">
        <v>1389</v>
      </c>
      <c r="B296" s="933" t="s">
        <v>1103</v>
      </c>
      <c r="C296" s="670">
        <v>362884</v>
      </c>
      <c r="D296" s="271">
        <v>422594</v>
      </c>
      <c r="E296" s="7"/>
      <c r="F296" s="7"/>
      <c r="G296" s="520"/>
    </row>
    <row r="297" spans="1:7" ht="15" customHeight="1">
      <c r="A297" s="1092"/>
      <c r="B297" s="933" t="s">
        <v>1087</v>
      </c>
      <c r="C297" s="781" t="s">
        <v>1390</v>
      </c>
      <c r="D297" s="271">
        <v>1464686.85</v>
      </c>
      <c r="E297" s="7"/>
      <c r="F297" s="7"/>
      <c r="G297" s="520"/>
    </row>
    <row r="298" spans="1:7" ht="15" customHeight="1">
      <c r="A298" s="1092"/>
      <c r="B298" s="933" t="s">
        <v>1082</v>
      </c>
      <c r="C298" s="933">
        <v>0</v>
      </c>
      <c r="D298" s="272">
        <v>0</v>
      </c>
      <c r="E298" s="7"/>
      <c r="F298" s="7"/>
      <c r="G298" s="520"/>
    </row>
    <row r="299" spans="1:7">
      <c r="A299" s="1092"/>
      <c r="B299" s="933" t="s">
        <v>1106</v>
      </c>
      <c r="C299" s="270">
        <v>356878.83</v>
      </c>
      <c r="D299" s="271">
        <v>380320</v>
      </c>
      <c r="E299" s="7"/>
      <c r="F299" s="7"/>
      <c r="G299" s="520"/>
    </row>
    <row r="300" spans="1:7">
      <c r="A300" s="1092"/>
      <c r="B300" s="930" t="s">
        <v>1146</v>
      </c>
      <c r="C300" s="263">
        <v>1183534.3799999999</v>
      </c>
      <c r="D300" s="264">
        <v>2267600.85</v>
      </c>
      <c r="E300" s="7"/>
      <c r="F300" s="7"/>
      <c r="G300" s="520"/>
    </row>
    <row r="301" spans="1:7">
      <c r="A301" s="1092" t="s">
        <v>1391</v>
      </c>
      <c r="B301" s="933" t="s">
        <v>1103</v>
      </c>
      <c r="C301" s="270">
        <v>917529</v>
      </c>
      <c r="D301" s="271">
        <v>872667</v>
      </c>
      <c r="E301" s="7"/>
      <c r="F301" s="7"/>
      <c r="G301" s="520"/>
    </row>
    <row r="302" spans="1:7">
      <c r="A302" s="1092"/>
      <c r="B302" s="933" t="s">
        <v>1087</v>
      </c>
      <c r="C302" s="270">
        <v>1985187.88</v>
      </c>
      <c r="D302" s="271">
        <v>2060365.39</v>
      </c>
      <c r="E302" s="7"/>
      <c r="F302" s="7"/>
      <c r="G302" s="520"/>
    </row>
    <row r="303" spans="1:7">
      <c r="A303" s="1092"/>
      <c r="B303" s="933" t="s">
        <v>1082</v>
      </c>
      <c r="C303" s="270">
        <v>52139765.479999997</v>
      </c>
      <c r="D303" s="271">
        <v>50225770.890000001</v>
      </c>
      <c r="E303" s="7"/>
      <c r="F303" s="7"/>
      <c r="G303" s="520"/>
    </row>
    <row r="304" spans="1:7">
      <c r="A304" s="1092"/>
      <c r="B304" s="933" t="s">
        <v>1106</v>
      </c>
      <c r="C304" s="270">
        <v>785562.38</v>
      </c>
      <c r="D304" s="271">
        <v>889505.75</v>
      </c>
      <c r="E304" s="7"/>
      <c r="F304" s="7"/>
      <c r="G304" s="520"/>
    </row>
    <row r="305" spans="1:7">
      <c r="A305" s="1092"/>
      <c r="B305" s="930" t="s">
        <v>1146</v>
      </c>
      <c r="C305" s="263">
        <v>55828044.740000002</v>
      </c>
      <c r="D305" s="424">
        <v>54048309.030000001</v>
      </c>
      <c r="E305" s="7"/>
      <c r="F305" s="7"/>
      <c r="G305" s="520"/>
    </row>
    <row r="306" spans="1:7" ht="15" customHeight="1">
      <c r="A306" s="1080" t="s">
        <v>1146</v>
      </c>
      <c r="B306" s="1080"/>
      <c r="C306" s="263">
        <v>195632671.25</v>
      </c>
      <c r="D306" s="264">
        <v>188228117.69999999</v>
      </c>
      <c r="E306" s="7"/>
      <c r="F306" s="7"/>
      <c r="G306" s="520"/>
    </row>
    <row r="307" spans="1:7">
      <c r="A307" s="196" t="s">
        <v>1392</v>
      </c>
      <c r="B307" s="7"/>
      <c r="C307" s="7"/>
      <c r="D307" s="7"/>
      <c r="E307" s="7"/>
      <c r="F307" s="7"/>
      <c r="G307" s="520"/>
    </row>
    <row r="308" spans="1:7">
      <c r="A308" s="196"/>
      <c r="B308" s="7"/>
      <c r="C308" s="7"/>
      <c r="D308" s="7"/>
      <c r="E308" s="7"/>
      <c r="F308" s="7"/>
      <c r="G308" s="520"/>
    </row>
    <row r="309" spans="1:7" ht="6.95" customHeight="1">
      <c r="A309" s="7"/>
      <c r="B309" s="7"/>
      <c r="C309" s="7"/>
      <c r="D309" s="7"/>
      <c r="E309" s="7"/>
      <c r="F309" s="7"/>
      <c r="G309" s="520"/>
    </row>
    <row r="310" spans="1:7">
      <c r="A310" s="1076" t="s">
        <v>1393</v>
      </c>
      <c r="B310" s="1076"/>
      <c r="C310" s="176"/>
      <c r="D310" s="176"/>
      <c r="E310" s="7"/>
      <c r="F310" s="7"/>
      <c r="G310" s="520"/>
    </row>
    <row r="311" spans="1:7">
      <c r="A311" s="1076"/>
      <c r="B311" s="1076"/>
      <c r="C311" s="923">
        <v>2023</v>
      </c>
      <c r="D311" s="923">
        <v>2024</v>
      </c>
      <c r="E311" s="7"/>
      <c r="F311" s="7"/>
      <c r="G311" s="520"/>
    </row>
    <row r="312" spans="1:7">
      <c r="A312" s="924"/>
      <c r="B312" s="924" t="s">
        <v>1160</v>
      </c>
      <c r="C312" s="235" t="s">
        <v>1336</v>
      </c>
      <c r="D312" s="235" t="s">
        <v>1336</v>
      </c>
      <c r="E312" s="7"/>
      <c r="F312" s="7"/>
      <c r="G312" s="520"/>
    </row>
    <row r="313" spans="1:7">
      <c r="A313" s="1077" t="s">
        <v>1394</v>
      </c>
      <c r="B313" s="932" t="s">
        <v>1103</v>
      </c>
      <c r="C313" s="932">
        <v>0.19</v>
      </c>
      <c r="D313" s="274">
        <v>0.15</v>
      </c>
      <c r="E313" s="7"/>
      <c r="F313" s="7"/>
      <c r="G313" s="520"/>
    </row>
    <row r="314" spans="1:7">
      <c r="A314" s="1078"/>
      <c r="B314" s="933" t="s">
        <v>1087</v>
      </c>
      <c r="C314" s="933">
        <v>7.3</v>
      </c>
      <c r="D314" s="272">
        <v>3.46</v>
      </c>
      <c r="E314" s="7"/>
      <c r="F314" s="7"/>
      <c r="G314" s="520"/>
    </row>
    <row r="315" spans="1:7" ht="15" customHeight="1">
      <c r="A315" s="1078"/>
      <c r="B315" s="933" t="s">
        <v>1082</v>
      </c>
      <c r="C315" s="933">
        <v>2.3199999999999998</v>
      </c>
      <c r="D315" s="272">
        <v>2.38</v>
      </c>
      <c r="E315" s="7"/>
      <c r="F315" s="7"/>
      <c r="G315" s="520"/>
    </row>
    <row r="316" spans="1:7" ht="15" customHeight="1">
      <c r="A316" s="1078"/>
      <c r="B316" s="933" t="s">
        <v>1106</v>
      </c>
      <c r="C316" s="933">
        <v>0</v>
      </c>
      <c r="D316" s="272">
        <v>0</v>
      </c>
      <c r="E316" s="7"/>
      <c r="F316" s="7"/>
      <c r="G316" s="520"/>
    </row>
    <row r="317" spans="1:7">
      <c r="A317" s="1078"/>
      <c r="B317" s="930" t="s">
        <v>1146</v>
      </c>
      <c r="C317" s="930">
        <v>2.41</v>
      </c>
      <c r="D317" s="265">
        <v>2.36</v>
      </c>
      <c r="E317" s="7"/>
      <c r="F317" s="7"/>
      <c r="G317" s="520"/>
    </row>
    <row r="318" spans="1:7">
      <c r="A318" s="1078" t="s">
        <v>1395</v>
      </c>
      <c r="B318" s="933" t="s">
        <v>1103</v>
      </c>
      <c r="C318" s="933">
        <v>0.23</v>
      </c>
      <c r="D318" s="272">
        <v>0.24</v>
      </c>
      <c r="E318" s="7"/>
      <c r="F318" s="7"/>
      <c r="G318" s="520"/>
    </row>
    <row r="319" spans="1:7">
      <c r="A319" s="1078"/>
      <c r="B319" s="933" t="s">
        <v>1087</v>
      </c>
      <c r="C319" s="635">
        <v>0.22</v>
      </c>
      <c r="D319" s="272">
        <v>0.56000000000000005</v>
      </c>
      <c r="E319" s="7"/>
      <c r="F319" s="7"/>
      <c r="G319" s="520"/>
    </row>
    <row r="320" spans="1:7">
      <c r="A320" s="1078"/>
      <c r="B320" s="933" t="s">
        <v>1082</v>
      </c>
      <c r="C320" s="933">
        <v>0</v>
      </c>
      <c r="D320" s="272">
        <v>0</v>
      </c>
      <c r="E320" s="7"/>
      <c r="F320" s="7"/>
      <c r="G320" s="520"/>
    </row>
    <row r="321" spans="1:7">
      <c r="A321" s="1078"/>
      <c r="B321" s="933" t="s">
        <v>1106</v>
      </c>
      <c r="C321" s="933">
        <v>0.39</v>
      </c>
      <c r="D321" s="272">
        <v>0.37</v>
      </c>
      <c r="E321" s="7"/>
      <c r="F321" s="7"/>
      <c r="G321" s="520"/>
    </row>
    <row r="322" spans="1:7">
      <c r="A322" s="1078"/>
      <c r="B322" s="930" t="s">
        <v>1146</v>
      </c>
      <c r="C322" s="930">
        <v>0.26</v>
      </c>
      <c r="D322" s="265">
        <v>0.42</v>
      </c>
      <c r="E322" s="7"/>
      <c r="F322" s="7"/>
      <c r="G322" s="520"/>
    </row>
    <row r="323" spans="1:7" ht="15" customHeight="1">
      <c r="A323" s="1078" t="s">
        <v>1396</v>
      </c>
      <c r="B323" s="933" t="s">
        <v>1103</v>
      </c>
      <c r="C323" s="933">
        <v>0.55000000000000004</v>
      </c>
      <c r="D323" s="272">
        <v>0.5</v>
      </c>
      <c r="E323" s="7"/>
      <c r="F323" s="7"/>
      <c r="G323" s="520"/>
    </row>
    <row r="324" spans="1:7">
      <c r="A324" s="1078"/>
      <c r="B324" s="933" t="s">
        <v>1087</v>
      </c>
      <c r="C324" s="933">
        <v>0.94</v>
      </c>
      <c r="D324" s="272">
        <v>0.79</v>
      </c>
      <c r="E324" s="7"/>
      <c r="F324" s="7"/>
      <c r="G324" s="520"/>
    </row>
    <row r="325" spans="1:7">
      <c r="A325" s="1078"/>
      <c r="B325" s="933" t="s">
        <v>1082</v>
      </c>
      <c r="C325" s="933">
        <v>0.99</v>
      </c>
      <c r="D325" s="272">
        <v>0.97</v>
      </c>
      <c r="E325" s="7"/>
      <c r="F325" s="7"/>
      <c r="G325" s="520"/>
    </row>
    <row r="326" spans="1:7">
      <c r="A326" s="1078"/>
      <c r="B326" s="933" t="s">
        <v>1106</v>
      </c>
      <c r="C326" s="933">
        <v>0.86</v>
      </c>
      <c r="D326" s="272">
        <v>0.86</v>
      </c>
      <c r="E326" s="7"/>
      <c r="F326" s="7"/>
      <c r="G326" s="520"/>
    </row>
    <row r="327" spans="1:7">
      <c r="A327" s="1078"/>
      <c r="B327" s="930" t="s">
        <v>1146</v>
      </c>
      <c r="C327" s="930">
        <v>0.97</v>
      </c>
      <c r="D327" s="265">
        <v>0.95</v>
      </c>
      <c r="E327" s="7"/>
      <c r="F327" s="7"/>
      <c r="G327" s="520"/>
    </row>
    <row r="328" spans="1:7">
      <c r="A328" s="1080" t="s">
        <v>1146</v>
      </c>
      <c r="B328" s="1080"/>
      <c r="C328" s="930">
        <v>3.4</v>
      </c>
      <c r="D328" s="265">
        <v>3.3</v>
      </c>
      <c r="E328" s="7"/>
      <c r="F328" s="7"/>
      <c r="G328" s="520"/>
    </row>
    <row r="329" spans="1:7" ht="18" customHeight="1">
      <c r="A329" s="7"/>
      <c r="B329" s="7"/>
      <c r="C329" s="7"/>
      <c r="D329" s="7"/>
      <c r="E329" s="7"/>
      <c r="F329" s="7"/>
      <c r="G329" s="520"/>
    </row>
    <row r="330" spans="1:7">
      <c r="A330" s="1076" t="s">
        <v>1397</v>
      </c>
      <c r="B330" s="1076"/>
      <c r="C330" s="1076"/>
      <c r="D330" s="7"/>
      <c r="E330" s="927"/>
      <c r="F330" s="7"/>
      <c r="G330" s="520"/>
    </row>
    <row r="331" spans="1:7">
      <c r="A331" s="923" t="s">
        <v>1160</v>
      </c>
      <c r="B331" s="923">
        <v>2023</v>
      </c>
      <c r="C331" s="923">
        <v>2024</v>
      </c>
      <c r="D331" s="7"/>
      <c r="E331" s="520"/>
      <c r="F331" s="7"/>
      <c r="G331" s="520"/>
    </row>
    <row r="332" spans="1:7">
      <c r="A332" s="275" t="s">
        <v>1103</v>
      </c>
      <c r="B332" s="661">
        <v>1750.62</v>
      </c>
      <c r="C332" s="277">
        <v>2359.75</v>
      </c>
      <c r="D332" s="7"/>
      <c r="E332" s="520"/>
      <c r="F332" s="7"/>
      <c r="G332" s="520"/>
    </row>
    <row r="333" spans="1:7">
      <c r="A333" s="135" t="s">
        <v>1087</v>
      </c>
      <c r="B333" s="918">
        <v>601.39</v>
      </c>
      <c r="C333" s="259">
        <v>688.65</v>
      </c>
      <c r="D333" s="7"/>
      <c r="E333" s="520"/>
      <c r="F333" s="7"/>
      <c r="G333" s="520"/>
    </row>
    <row r="334" spans="1:7">
      <c r="A334" s="135" t="s">
        <v>1082</v>
      </c>
      <c r="B334" s="648">
        <v>14042.39</v>
      </c>
      <c r="C334" s="253">
        <v>13053.76</v>
      </c>
      <c r="D334" s="7"/>
      <c r="E334" s="520"/>
      <c r="F334" s="7"/>
      <c r="G334" s="520"/>
    </row>
    <row r="335" spans="1:7">
      <c r="A335" s="135" t="s">
        <v>1106</v>
      </c>
      <c r="B335" s="639" t="s">
        <v>1398</v>
      </c>
      <c r="C335" s="253">
        <v>1394.07</v>
      </c>
      <c r="D335" s="7"/>
      <c r="E335" s="520"/>
      <c r="F335" s="7"/>
      <c r="G335" s="520"/>
    </row>
    <row r="336" spans="1:7">
      <c r="A336" s="919" t="s">
        <v>1146</v>
      </c>
      <c r="B336" s="233">
        <v>17508.89</v>
      </c>
      <c r="C336" s="254">
        <v>17496.23</v>
      </c>
      <c r="D336" s="7"/>
      <c r="E336" s="520"/>
      <c r="F336" s="7"/>
      <c r="G336" s="520"/>
    </row>
    <row r="337" spans="1:7">
      <c r="A337" s="196" t="s">
        <v>1399</v>
      </c>
      <c r="B337" s="637"/>
      <c r="C337" s="711"/>
      <c r="D337" s="7"/>
      <c r="E337" s="520"/>
      <c r="F337" s="7"/>
      <c r="G337" s="520"/>
    </row>
    <row r="338" spans="1:7">
      <c r="A338" s="7"/>
      <c r="B338" s="7"/>
      <c r="C338" s="7"/>
      <c r="D338" s="7"/>
      <c r="E338" s="520"/>
      <c r="F338" s="7"/>
      <c r="G338" s="520"/>
    </row>
    <row r="339" spans="1:7">
      <c r="A339" s="1076" t="s">
        <v>1400</v>
      </c>
      <c r="B339" s="1076"/>
      <c r="C339" s="1076"/>
      <c r="D339" s="7"/>
      <c r="E339" s="520"/>
      <c r="F339" s="7"/>
      <c r="G339" s="520"/>
    </row>
    <row r="340" spans="1:7">
      <c r="A340" s="924" t="s">
        <v>1160</v>
      </c>
      <c r="B340" s="924">
        <v>2023</v>
      </c>
      <c r="C340" s="924">
        <v>2024</v>
      </c>
      <c r="D340" s="7"/>
      <c r="E340" s="520"/>
      <c r="F340" s="7"/>
      <c r="G340" s="520"/>
    </row>
    <row r="341" spans="1:7">
      <c r="A341" s="165" t="s">
        <v>1103</v>
      </c>
      <c r="B341" s="459">
        <v>1.05</v>
      </c>
      <c r="C341" s="276">
        <v>1.34</v>
      </c>
      <c r="D341" s="7"/>
      <c r="E341" s="520"/>
      <c r="F341" s="7"/>
      <c r="G341" s="520"/>
    </row>
    <row r="342" spans="1:7">
      <c r="A342" s="135" t="s">
        <v>1087</v>
      </c>
      <c r="B342" s="918">
        <v>0.28999999999999998</v>
      </c>
      <c r="C342" s="259">
        <v>0.26</v>
      </c>
      <c r="D342" s="7"/>
      <c r="E342" s="520"/>
      <c r="F342" s="7"/>
      <c r="G342" s="520"/>
    </row>
    <row r="343" spans="1:7">
      <c r="A343" s="135" t="s">
        <v>1082</v>
      </c>
      <c r="B343" s="918">
        <v>0.27</v>
      </c>
      <c r="C343" s="259">
        <v>0.24</v>
      </c>
      <c r="D343" s="7"/>
      <c r="E343" s="520"/>
      <c r="F343" s="7"/>
      <c r="G343" s="520"/>
    </row>
    <row r="344" spans="1:7">
      <c r="A344" s="135" t="s">
        <v>1106</v>
      </c>
      <c r="B344" s="636" t="s">
        <v>1401</v>
      </c>
      <c r="C344" s="259">
        <v>1.35</v>
      </c>
      <c r="D344" s="7"/>
      <c r="E344" s="520"/>
      <c r="F344" s="7"/>
      <c r="G344" s="520"/>
    </row>
    <row r="345" spans="1:7">
      <c r="A345" s="919" t="s">
        <v>1146</v>
      </c>
      <c r="B345" s="919">
        <v>0.3</v>
      </c>
      <c r="C345" s="260">
        <v>0.3</v>
      </c>
      <c r="D345" s="7"/>
      <c r="E345" s="520"/>
      <c r="F345" s="7"/>
      <c r="G345" s="520"/>
    </row>
    <row r="346" spans="1:7">
      <c r="A346" s="196" t="s">
        <v>1402</v>
      </c>
      <c r="B346" s="123"/>
      <c r="C346" s="123"/>
      <c r="D346" s="7"/>
      <c r="E346" s="520"/>
      <c r="F346" s="7"/>
      <c r="G346" s="520"/>
    </row>
    <row r="347" spans="1:7">
      <c r="A347" s="7"/>
      <c r="B347" s="7"/>
      <c r="C347" s="7"/>
      <c r="D347" s="7"/>
      <c r="E347" s="520"/>
      <c r="F347" s="7"/>
      <c r="G347" s="520"/>
    </row>
    <row r="348" spans="1:7">
      <c r="A348" s="1076" t="s">
        <v>1403</v>
      </c>
      <c r="B348" s="1076"/>
      <c r="C348" s="1076"/>
      <c r="D348" s="7"/>
      <c r="E348" s="520"/>
      <c r="F348" s="7"/>
      <c r="G348" s="520"/>
    </row>
    <row r="349" spans="1:7">
      <c r="A349" s="923" t="s">
        <v>1160</v>
      </c>
      <c r="B349" s="923">
        <v>2023</v>
      </c>
      <c r="C349" s="923">
        <v>2024</v>
      </c>
      <c r="D349" s="7"/>
      <c r="E349" s="520"/>
      <c r="F349" s="7"/>
      <c r="G349" s="520"/>
    </row>
    <row r="350" spans="1:7">
      <c r="A350" s="275" t="s">
        <v>1103</v>
      </c>
      <c r="B350" s="638" t="s">
        <v>1404</v>
      </c>
      <c r="C350" s="278">
        <v>331.68</v>
      </c>
      <c r="D350" s="7"/>
      <c r="E350" s="520"/>
      <c r="F350" s="7"/>
      <c r="G350" s="520"/>
    </row>
    <row r="351" spans="1:7">
      <c r="A351" s="135" t="s">
        <v>1087</v>
      </c>
      <c r="B351" s="636" t="s">
        <v>1405</v>
      </c>
      <c r="C351" s="259">
        <v>392.38</v>
      </c>
      <c r="D351" s="7"/>
      <c r="E351" s="520"/>
      <c r="F351" s="7"/>
      <c r="G351" s="520"/>
    </row>
    <row r="352" spans="1:7">
      <c r="A352" s="135" t="s">
        <v>1082</v>
      </c>
      <c r="B352" s="639">
        <v>2590.38</v>
      </c>
      <c r="C352" s="253">
        <v>2942.6</v>
      </c>
      <c r="D352" s="7"/>
      <c r="E352" s="520"/>
      <c r="F352" s="7"/>
      <c r="G352" s="520"/>
    </row>
    <row r="353" spans="1:7">
      <c r="A353" s="135" t="s">
        <v>1106</v>
      </c>
      <c r="B353" s="636" t="s">
        <v>1406</v>
      </c>
      <c r="C353" s="259">
        <v>633.54</v>
      </c>
      <c r="D353" s="7"/>
      <c r="E353" s="520"/>
      <c r="F353" s="7"/>
      <c r="G353" s="520"/>
    </row>
    <row r="354" spans="1:7">
      <c r="A354" s="919" t="s">
        <v>1146</v>
      </c>
      <c r="B354" s="233">
        <v>3341.39</v>
      </c>
      <c r="C354" s="254">
        <v>4300.2</v>
      </c>
      <c r="D354" s="7"/>
      <c r="E354" s="520"/>
      <c r="F354" s="7"/>
      <c r="G354" s="520"/>
    </row>
    <row r="355" spans="1:7">
      <c r="A355" s="196" t="s">
        <v>1402</v>
      </c>
      <c r="B355" s="637"/>
      <c r="C355" s="637"/>
      <c r="D355" s="7"/>
      <c r="E355" s="520"/>
      <c r="F355" s="7"/>
      <c r="G355" s="520"/>
    </row>
    <row r="356" spans="1:7">
      <c r="A356" s="7"/>
      <c r="B356" s="7"/>
      <c r="C356" s="7"/>
      <c r="D356" s="7"/>
      <c r="E356" s="520"/>
      <c r="F356" s="7"/>
      <c r="G356" s="520"/>
    </row>
    <row r="357" spans="1:7">
      <c r="A357" s="1076" t="s">
        <v>1407</v>
      </c>
      <c r="B357" s="1076"/>
      <c r="C357" s="1076"/>
      <c r="D357" s="7"/>
      <c r="E357" s="520"/>
      <c r="F357" s="7"/>
      <c r="G357" s="520"/>
    </row>
    <row r="358" spans="1:7">
      <c r="A358" s="923" t="s">
        <v>1160</v>
      </c>
      <c r="B358" s="923">
        <v>2023</v>
      </c>
      <c r="C358" s="923">
        <v>2024</v>
      </c>
      <c r="D358" s="7"/>
      <c r="E358" s="520"/>
      <c r="F358" s="7"/>
      <c r="G358" s="520"/>
    </row>
    <row r="359" spans="1:7">
      <c r="A359" s="275" t="s">
        <v>1103</v>
      </c>
      <c r="B359" s="258">
        <v>0.16</v>
      </c>
      <c r="C359" s="278">
        <v>0.19</v>
      </c>
      <c r="D359" s="7"/>
      <c r="E359" s="520"/>
      <c r="F359" s="7"/>
      <c r="G359" s="520"/>
    </row>
    <row r="360" spans="1:7">
      <c r="A360" s="135" t="s">
        <v>1087</v>
      </c>
      <c r="B360" s="918">
        <v>0.04</v>
      </c>
      <c r="C360" s="259">
        <v>0.15</v>
      </c>
      <c r="D360" s="7"/>
      <c r="E360" s="520"/>
      <c r="F360" s="7"/>
      <c r="G360" s="520"/>
    </row>
    <row r="361" spans="1:7">
      <c r="A361" s="135" t="s">
        <v>1082</v>
      </c>
      <c r="B361" s="918">
        <v>0.05</v>
      </c>
      <c r="C361" s="259">
        <v>0.06</v>
      </c>
      <c r="D361" s="7"/>
      <c r="E361" s="520"/>
      <c r="F361" s="7"/>
      <c r="G361" s="520"/>
    </row>
    <row r="362" spans="1:7">
      <c r="A362" s="135" t="s">
        <v>1106</v>
      </c>
      <c r="B362" s="918">
        <v>0.43</v>
      </c>
      <c r="C362" s="259">
        <v>0.61</v>
      </c>
      <c r="D362" s="7"/>
      <c r="E362" s="520"/>
      <c r="F362" s="7"/>
      <c r="G362" s="520"/>
    </row>
    <row r="363" spans="1:7">
      <c r="A363" s="919" t="s">
        <v>1146</v>
      </c>
      <c r="B363" s="919">
        <v>0.06</v>
      </c>
      <c r="C363" s="260">
        <v>0.08</v>
      </c>
      <c r="D363" s="7"/>
      <c r="E363" s="520"/>
      <c r="F363" s="7"/>
      <c r="G363" s="520"/>
    </row>
    <row r="364" spans="1:7">
      <c r="A364" s="7"/>
      <c r="B364" s="7"/>
      <c r="C364" s="7"/>
      <c r="D364" s="7"/>
      <c r="E364" s="520"/>
      <c r="F364" s="7"/>
      <c r="G364" s="520"/>
    </row>
    <row r="365" spans="1:7" ht="26.25">
      <c r="A365" s="937" t="s">
        <v>1408</v>
      </c>
      <c r="B365" s="937"/>
      <c r="C365" s="937"/>
      <c r="D365" s="937"/>
      <c r="E365" s="520"/>
      <c r="F365" s="7"/>
      <c r="G365" s="520"/>
    </row>
    <row r="366" spans="1:7">
      <c r="A366" s="929" t="s">
        <v>1160</v>
      </c>
      <c r="B366" s="929"/>
      <c r="C366" s="531">
        <v>2023</v>
      </c>
      <c r="D366" s="531">
        <v>2024</v>
      </c>
      <c r="F366" s="7"/>
      <c r="G366" s="520"/>
    </row>
    <row r="367" spans="1:7">
      <c r="A367" s="530"/>
      <c r="B367" s="531" t="s">
        <v>411</v>
      </c>
      <c r="C367" s="532" t="s">
        <v>1409</v>
      </c>
      <c r="D367" s="532" t="s">
        <v>1409</v>
      </c>
      <c r="E367" s="7"/>
      <c r="F367" s="520"/>
    </row>
    <row r="368" spans="1:7">
      <c r="A368" s="1079" t="s">
        <v>1106</v>
      </c>
      <c r="B368" s="792" t="s">
        <v>1410</v>
      </c>
      <c r="C368" s="615">
        <v>1508.26</v>
      </c>
      <c r="D368" s="616">
        <v>2027.6144000000002</v>
      </c>
      <c r="E368" s="7"/>
      <c r="F368" s="520"/>
    </row>
    <row r="369" spans="1:6" ht="26.25">
      <c r="A369" s="1066" t="s">
        <v>1106</v>
      </c>
      <c r="B369" s="941" t="s">
        <v>1411</v>
      </c>
      <c r="C369" s="618">
        <v>150.9</v>
      </c>
      <c r="D369" s="600">
        <v>326</v>
      </c>
      <c r="E369" s="7"/>
      <c r="F369" s="520"/>
    </row>
    <row r="370" spans="1:6" ht="26.25">
      <c r="A370" s="1066" t="s">
        <v>1106</v>
      </c>
      <c r="B370" s="941" t="s">
        <v>1412</v>
      </c>
      <c r="C370" s="618">
        <v>615.24</v>
      </c>
      <c r="D370" s="600">
        <v>628.88</v>
      </c>
      <c r="E370" s="7"/>
      <c r="F370" s="520"/>
    </row>
    <row r="371" spans="1:6" ht="26.25">
      <c r="A371" s="1066" t="s">
        <v>1106</v>
      </c>
      <c r="B371" s="941" t="s">
        <v>1413</v>
      </c>
      <c r="C371" s="618">
        <v>147.79999999999998</v>
      </c>
      <c r="D371" s="600">
        <v>212.85000000000002</v>
      </c>
      <c r="E371" s="7"/>
      <c r="F371" s="520"/>
    </row>
    <row r="372" spans="1:6" ht="26.25">
      <c r="A372" s="1066" t="s">
        <v>1106</v>
      </c>
      <c r="B372" s="941" t="s">
        <v>1414</v>
      </c>
      <c r="C372" s="618">
        <v>0</v>
      </c>
      <c r="D372" s="600">
        <v>0</v>
      </c>
      <c r="E372" s="7"/>
      <c r="F372" s="520"/>
    </row>
    <row r="373" spans="1:6" ht="26.25">
      <c r="A373" s="1066" t="s">
        <v>1106</v>
      </c>
      <c r="B373" s="941" t="s">
        <v>1415</v>
      </c>
      <c r="C373" s="618">
        <v>499.24</v>
      </c>
      <c r="D373" s="600">
        <v>765.19399999999996</v>
      </c>
      <c r="E373" s="7"/>
      <c r="F373" s="520"/>
    </row>
    <row r="374" spans="1:6" ht="29.1" customHeight="1">
      <c r="A374" s="1066" t="s">
        <v>1106</v>
      </c>
      <c r="B374" s="941" t="s">
        <v>1416</v>
      </c>
      <c r="C374" s="618">
        <v>0</v>
      </c>
      <c r="D374" s="600">
        <v>0</v>
      </c>
      <c r="E374" s="7"/>
      <c r="F374" s="520"/>
    </row>
    <row r="375" spans="1:6" ht="29.1" customHeight="1">
      <c r="A375" s="1066" t="s">
        <v>1106</v>
      </c>
      <c r="B375" s="941" t="s">
        <v>1417</v>
      </c>
      <c r="C375" s="618">
        <v>0.16</v>
      </c>
      <c r="D375" s="600">
        <v>2.5500000000000002E-2</v>
      </c>
      <c r="E375" s="7"/>
      <c r="F375" s="520"/>
    </row>
    <row r="376" spans="1:6" ht="39">
      <c r="A376" s="1066" t="s">
        <v>1106</v>
      </c>
      <c r="B376" s="941" t="s">
        <v>1418</v>
      </c>
      <c r="C376" s="618">
        <v>94.92</v>
      </c>
      <c r="D376" s="600">
        <v>94.664900000000003</v>
      </c>
      <c r="E376" s="7"/>
      <c r="F376" s="520"/>
    </row>
    <row r="377" spans="1:6">
      <c r="A377" s="1066" t="s">
        <v>1082</v>
      </c>
      <c r="B377" s="792" t="s">
        <v>1410</v>
      </c>
      <c r="C377" s="617">
        <v>16632.77</v>
      </c>
      <c r="D377" s="601">
        <v>15996.363499999996</v>
      </c>
      <c r="E377" s="7"/>
      <c r="F377" s="520"/>
    </row>
    <row r="378" spans="1:6" ht="26.25">
      <c r="A378" s="1066" t="s">
        <v>1082</v>
      </c>
      <c r="B378" s="941" t="s">
        <v>1419</v>
      </c>
      <c r="C378" s="618">
        <v>5351.1399999999994</v>
      </c>
      <c r="D378" s="600">
        <v>3020.38</v>
      </c>
      <c r="E378" s="7"/>
      <c r="F378" s="520"/>
    </row>
    <row r="379" spans="1:6" ht="26.25">
      <c r="A379" s="1066" t="s">
        <v>1082</v>
      </c>
      <c r="B379" s="941" t="s">
        <v>1412</v>
      </c>
      <c r="C379" s="618">
        <v>75.56</v>
      </c>
      <c r="D379" s="600">
        <v>65.539999999999992</v>
      </c>
      <c r="E379" s="7"/>
      <c r="F379" s="520"/>
    </row>
    <row r="380" spans="1:6" ht="26.25">
      <c r="A380" s="1066" t="s">
        <v>1082</v>
      </c>
      <c r="B380" s="941" t="s">
        <v>1413</v>
      </c>
      <c r="C380" s="618">
        <v>1355.02</v>
      </c>
      <c r="D380" s="600">
        <v>1233.47</v>
      </c>
      <c r="E380" s="7"/>
      <c r="F380" s="520"/>
    </row>
    <row r="381" spans="1:6" ht="26.25">
      <c r="A381" s="1066" t="s">
        <v>1082</v>
      </c>
      <c r="B381" s="941" t="s">
        <v>1414</v>
      </c>
      <c r="C381" s="618"/>
      <c r="D381" s="600">
        <v>0</v>
      </c>
      <c r="E381" s="7"/>
      <c r="F381" s="520"/>
    </row>
    <row r="382" spans="1:6" ht="26.25">
      <c r="A382" s="1066" t="s">
        <v>1082</v>
      </c>
      <c r="B382" s="941" t="s">
        <v>1420</v>
      </c>
      <c r="C382" s="618">
        <v>0</v>
      </c>
      <c r="D382" s="600">
        <v>0</v>
      </c>
      <c r="E382" s="7"/>
      <c r="F382" s="520"/>
    </row>
    <row r="383" spans="1:6" ht="26.25">
      <c r="A383" s="1066" t="s">
        <v>1082</v>
      </c>
      <c r="B383" s="941" t="s">
        <v>1421</v>
      </c>
      <c r="C383" s="618">
        <v>10.8</v>
      </c>
      <c r="D383" s="600">
        <v>427.45000000000005</v>
      </c>
      <c r="E383" s="7"/>
      <c r="F383" s="520"/>
    </row>
    <row r="384" spans="1:6" ht="26.25">
      <c r="A384" s="1066" t="s">
        <v>1082</v>
      </c>
      <c r="B384" s="941" t="s">
        <v>1422</v>
      </c>
      <c r="C384" s="618">
        <v>8604.8900000000012</v>
      </c>
      <c r="D384" s="600">
        <v>9540.39</v>
      </c>
      <c r="E384" s="7"/>
      <c r="F384" s="520"/>
    </row>
    <row r="385" spans="1:6" ht="29.1" customHeight="1">
      <c r="A385" s="1066" t="s">
        <v>1082</v>
      </c>
      <c r="B385" s="941" t="s">
        <v>1416</v>
      </c>
      <c r="C385" s="618">
        <v>0</v>
      </c>
      <c r="D385" s="600">
        <v>0</v>
      </c>
      <c r="E385" s="7"/>
      <c r="F385" s="520"/>
    </row>
    <row r="386" spans="1:6" ht="29.1" customHeight="1">
      <c r="A386" s="1066" t="s">
        <v>1082</v>
      </c>
      <c r="B386" s="941" t="s">
        <v>1417</v>
      </c>
      <c r="C386" s="618">
        <v>0</v>
      </c>
      <c r="D386" s="600">
        <v>0</v>
      </c>
      <c r="E386" s="7"/>
      <c r="F386" s="520"/>
    </row>
    <row r="387" spans="1:6" ht="29.1" customHeight="1">
      <c r="A387" s="1066" t="s">
        <v>1082</v>
      </c>
      <c r="B387" s="941" t="s">
        <v>1423</v>
      </c>
      <c r="C387" s="618">
        <v>165.07</v>
      </c>
      <c r="D387" s="600">
        <v>421.94720000000001</v>
      </c>
      <c r="E387" s="7"/>
      <c r="F387" s="520"/>
    </row>
    <row r="388" spans="1:6" ht="39">
      <c r="A388" s="1066" t="s">
        <v>1082</v>
      </c>
      <c r="B388" s="941" t="s">
        <v>1418</v>
      </c>
      <c r="C388" s="618">
        <v>1070.29</v>
      </c>
      <c r="D388" s="600">
        <v>1287.1862999999998</v>
      </c>
      <c r="E388" s="7"/>
      <c r="F388" s="520"/>
    </row>
    <row r="389" spans="1:6">
      <c r="A389" s="1066" t="s">
        <v>1087</v>
      </c>
      <c r="B389" s="792" t="s">
        <v>1410</v>
      </c>
      <c r="C389" s="617">
        <v>687.35</v>
      </c>
      <c r="D389" s="601">
        <v>1081.03</v>
      </c>
      <c r="E389" s="7"/>
      <c r="F389" s="520"/>
    </row>
    <row r="390" spans="1:6" ht="26.25">
      <c r="A390" s="1066" t="s">
        <v>1087</v>
      </c>
      <c r="B390" s="941" t="s">
        <v>1419</v>
      </c>
      <c r="C390" s="618">
        <v>0</v>
      </c>
      <c r="D390" s="600">
        <v>0</v>
      </c>
      <c r="E390" s="7"/>
      <c r="F390" s="520"/>
    </row>
    <row r="391" spans="1:6" ht="26.25">
      <c r="A391" s="1066" t="s">
        <v>1087</v>
      </c>
      <c r="B391" s="941" t="s">
        <v>1411</v>
      </c>
      <c r="C391" s="618">
        <v>0</v>
      </c>
      <c r="D391" s="600">
        <v>0</v>
      </c>
      <c r="E391" s="7"/>
      <c r="F391" s="520"/>
    </row>
    <row r="392" spans="1:6" ht="15" customHeight="1">
      <c r="A392" s="1066" t="s">
        <v>1087</v>
      </c>
      <c r="B392" s="941" t="s">
        <v>1424</v>
      </c>
      <c r="C392" s="618">
        <v>0</v>
      </c>
      <c r="D392" s="600">
        <v>0</v>
      </c>
      <c r="E392" s="7"/>
      <c r="F392" s="520"/>
    </row>
    <row r="393" spans="1:6" ht="26.25">
      <c r="A393" s="1066" t="s">
        <v>1087</v>
      </c>
      <c r="B393" s="941" t="s">
        <v>1412</v>
      </c>
      <c r="C393" s="618">
        <v>0</v>
      </c>
      <c r="D393" s="600">
        <v>0</v>
      </c>
      <c r="E393" s="7"/>
      <c r="F393" s="520"/>
    </row>
    <row r="394" spans="1:6" ht="26.25">
      <c r="A394" s="1066" t="s">
        <v>1087</v>
      </c>
      <c r="B394" s="941" t="s">
        <v>1413</v>
      </c>
      <c r="C394" s="618">
        <v>0</v>
      </c>
      <c r="D394" s="600">
        <v>0</v>
      </c>
      <c r="E394" s="7"/>
      <c r="F394" s="520"/>
    </row>
    <row r="395" spans="1:6" ht="26.25">
      <c r="A395" s="1066" t="s">
        <v>1087</v>
      </c>
      <c r="B395" s="941" t="s">
        <v>1414</v>
      </c>
      <c r="C395" s="618">
        <v>85.960000000000008</v>
      </c>
      <c r="D395" s="600">
        <v>0</v>
      </c>
      <c r="E395" s="7"/>
      <c r="F395" s="520"/>
    </row>
    <row r="396" spans="1:6" ht="26.25">
      <c r="A396" s="1066" t="s">
        <v>1087</v>
      </c>
      <c r="B396" s="941" t="s">
        <v>1420</v>
      </c>
      <c r="C396" s="618">
        <v>489.03000000000009</v>
      </c>
      <c r="D396" s="600">
        <v>622.63999999999987</v>
      </c>
      <c r="E396" s="7"/>
      <c r="F396" s="520"/>
    </row>
    <row r="397" spans="1:6" ht="26.25">
      <c r="A397" s="1066" t="s">
        <v>1087</v>
      </c>
      <c r="B397" s="941" t="s">
        <v>1415</v>
      </c>
      <c r="C397" s="618">
        <v>112.36</v>
      </c>
      <c r="D397" s="600">
        <v>66.010000000000005</v>
      </c>
      <c r="E397" s="7"/>
      <c r="F397" s="520"/>
    </row>
    <row r="398" spans="1:6" ht="29.1" customHeight="1">
      <c r="A398" s="1066" t="s">
        <v>1087</v>
      </c>
      <c r="B398" s="941" t="s">
        <v>1416</v>
      </c>
      <c r="C398" s="618">
        <v>0</v>
      </c>
      <c r="D398" s="600">
        <v>0</v>
      </c>
      <c r="E398" s="7"/>
      <c r="F398" s="520"/>
    </row>
    <row r="399" spans="1:6" ht="29.1" customHeight="1">
      <c r="A399" s="1066" t="s">
        <v>1087</v>
      </c>
      <c r="B399" s="941" t="s">
        <v>1417</v>
      </c>
      <c r="C399" s="618">
        <v>0</v>
      </c>
      <c r="D399" s="600">
        <v>0</v>
      </c>
      <c r="E399" s="7"/>
      <c r="F399" s="520"/>
    </row>
    <row r="400" spans="1:6" ht="29.1" customHeight="1">
      <c r="A400" s="1066" t="s">
        <v>1087</v>
      </c>
      <c r="B400" s="941" t="s">
        <v>1423</v>
      </c>
      <c r="C400" s="618">
        <v>0</v>
      </c>
      <c r="D400" s="600">
        <v>0</v>
      </c>
      <c r="E400" s="7"/>
      <c r="F400" s="520"/>
    </row>
    <row r="401" spans="1:7" ht="39">
      <c r="A401" s="1066" t="s">
        <v>1087</v>
      </c>
      <c r="B401" s="941" t="s">
        <v>1418</v>
      </c>
      <c r="C401" s="618">
        <v>0</v>
      </c>
      <c r="D401" s="600">
        <v>392.38</v>
      </c>
      <c r="E401" s="7"/>
      <c r="F401" s="520"/>
    </row>
    <row r="402" spans="1:7">
      <c r="A402" s="1066" t="s">
        <v>1103</v>
      </c>
      <c r="B402" s="792" t="s">
        <v>1410</v>
      </c>
      <c r="C402" s="617">
        <v>2021.8949999999993</v>
      </c>
      <c r="D402" s="601">
        <v>2691.43</v>
      </c>
      <c r="E402" s="7"/>
      <c r="F402" s="520"/>
    </row>
    <row r="403" spans="1:7" ht="26.25">
      <c r="A403" s="1066" t="s">
        <v>1103</v>
      </c>
      <c r="B403" s="941" t="s">
        <v>1412</v>
      </c>
      <c r="C403" s="618">
        <v>1084.7650000000001</v>
      </c>
      <c r="D403" s="600">
        <v>2198.4</v>
      </c>
      <c r="E403" s="7"/>
      <c r="F403" s="520"/>
    </row>
    <row r="404" spans="1:7" ht="26.25">
      <c r="A404" s="1066" t="s">
        <v>1103</v>
      </c>
      <c r="B404" s="941" t="s">
        <v>1413</v>
      </c>
      <c r="C404" s="618">
        <v>0</v>
      </c>
      <c r="D404" s="600"/>
      <c r="E404" s="7"/>
      <c r="F404" s="520"/>
    </row>
    <row r="405" spans="1:7" ht="29.1" customHeight="1">
      <c r="A405" s="1066" t="s">
        <v>1103</v>
      </c>
      <c r="B405" s="941" t="s">
        <v>1414</v>
      </c>
      <c r="C405" s="618">
        <v>0</v>
      </c>
      <c r="D405" s="600"/>
      <c r="E405" s="7"/>
      <c r="F405" s="520"/>
    </row>
    <row r="406" spans="1:7" ht="26.25">
      <c r="A406" s="1066" t="s">
        <v>1103</v>
      </c>
      <c r="B406" s="941" t="s">
        <v>1415</v>
      </c>
      <c r="C406" s="618">
        <v>665.8599999999999</v>
      </c>
      <c r="D406" s="600">
        <v>161.35</v>
      </c>
      <c r="E406" s="7"/>
      <c r="F406" s="520"/>
    </row>
    <row r="407" spans="1:7" ht="29.1" customHeight="1">
      <c r="A407" s="1066" t="s">
        <v>1103</v>
      </c>
      <c r="B407" s="941" t="s">
        <v>1416</v>
      </c>
      <c r="C407" s="618">
        <v>0</v>
      </c>
      <c r="D407" s="600"/>
      <c r="E407" s="7"/>
      <c r="F407" s="520"/>
    </row>
    <row r="408" spans="1:7" ht="29.1" customHeight="1">
      <c r="A408" s="1066" t="s">
        <v>1103</v>
      </c>
      <c r="B408" s="941" t="s">
        <v>1417</v>
      </c>
      <c r="C408" s="618">
        <v>128.89000000000001</v>
      </c>
      <c r="D408" s="600">
        <v>154.14999999999998</v>
      </c>
      <c r="E408" s="7"/>
      <c r="F408" s="520"/>
    </row>
    <row r="409" spans="1:7" ht="29.1" customHeight="1">
      <c r="A409" s="1066" t="s">
        <v>1103</v>
      </c>
      <c r="B409" s="941" t="s">
        <v>1423</v>
      </c>
      <c r="C409" s="618">
        <v>0</v>
      </c>
      <c r="D409" s="600"/>
      <c r="E409" s="7"/>
      <c r="F409" s="520"/>
    </row>
    <row r="410" spans="1:7" ht="39">
      <c r="A410" s="1066" t="s">
        <v>1103</v>
      </c>
      <c r="B410" s="941" t="s">
        <v>1418</v>
      </c>
      <c r="C410" s="618">
        <v>142.38</v>
      </c>
      <c r="D410" s="600">
        <v>177.53</v>
      </c>
      <c r="E410" s="7"/>
      <c r="F410" s="520"/>
    </row>
    <row r="411" spans="1:7">
      <c r="A411" s="640" t="s">
        <v>1410</v>
      </c>
      <c r="B411" s="936"/>
      <c r="C411" s="617">
        <v>20850.273000000001</v>
      </c>
      <c r="D411" s="601">
        <v>21670.177899999995</v>
      </c>
      <c r="E411" s="7"/>
      <c r="F411" s="520"/>
    </row>
    <row r="412" spans="1:7" ht="6.95" customHeight="1">
      <c r="A412" s="529"/>
      <c r="B412" s="529"/>
      <c r="C412" s="529"/>
      <c r="D412" s="529"/>
      <c r="E412" s="7"/>
      <c r="F412" s="7"/>
      <c r="G412" s="520"/>
    </row>
    <row r="413" spans="1:7" ht="8.1" customHeight="1">
      <c r="A413" s="460"/>
      <c r="B413" s="460"/>
      <c r="C413" s="460"/>
      <c r="D413" s="460"/>
      <c r="E413" s="7"/>
      <c r="F413" s="7"/>
      <c r="G413" s="520"/>
    </row>
    <row r="414" spans="1:7" ht="9" customHeight="1">
      <c r="A414" s="7"/>
      <c r="B414" s="7"/>
      <c r="C414" s="7"/>
      <c r="D414" s="7"/>
      <c r="E414" s="7"/>
      <c r="F414" s="7"/>
      <c r="G414" s="520"/>
    </row>
    <row r="415" spans="1:7" ht="18" customHeight="1">
      <c r="A415" s="1075" t="s">
        <v>1425</v>
      </c>
      <c r="B415" s="1075"/>
      <c r="C415" s="1075"/>
      <c r="D415" s="1075"/>
      <c r="E415" s="1075"/>
      <c r="F415" s="7"/>
      <c r="G415" s="520"/>
    </row>
    <row r="416" spans="1:7">
      <c r="A416" s="1237" t="s">
        <v>1160</v>
      </c>
      <c r="B416" s="1237"/>
      <c r="C416" s="1237"/>
      <c r="D416" s="931">
        <v>2023</v>
      </c>
      <c r="E416" s="931">
        <v>2024</v>
      </c>
      <c r="F416" s="7"/>
      <c r="G416" s="520"/>
    </row>
    <row r="417" spans="1:7">
      <c r="A417" s="931"/>
      <c r="B417" s="931" t="s">
        <v>1426</v>
      </c>
      <c r="C417" s="931" t="s">
        <v>1427</v>
      </c>
      <c r="D417" s="619" t="s">
        <v>1409</v>
      </c>
      <c r="E417" s="619" t="s">
        <v>1409</v>
      </c>
      <c r="F417" s="7"/>
      <c r="G417" s="520"/>
    </row>
    <row r="418" spans="1:7">
      <c r="A418" s="1071" t="s">
        <v>1103</v>
      </c>
      <c r="B418" s="1072" t="s">
        <v>1146</v>
      </c>
      <c r="C418" s="1240"/>
      <c r="D418" s="620">
        <v>937.12999999999988</v>
      </c>
      <c r="E418" s="607">
        <v>493.02999999999992</v>
      </c>
      <c r="F418" s="7"/>
      <c r="G418" s="520"/>
    </row>
    <row r="419" spans="1:7">
      <c r="A419" s="1066" t="s">
        <v>1103</v>
      </c>
      <c r="B419" s="1066" t="s">
        <v>1428</v>
      </c>
      <c r="C419" s="144" t="s">
        <v>1146</v>
      </c>
      <c r="D419" s="617">
        <v>271.27000000000004</v>
      </c>
      <c r="E419" s="601">
        <v>331.68</v>
      </c>
      <c r="F419" s="7"/>
      <c r="G419" s="520"/>
    </row>
    <row r="420" spans="1:7" ht="39">
      <c r="A420" s="1066" t="s">
        <v>1103</v>
      </c>
      <c r="B420" s="1066" t="s">
        <v>1428</v>
      </c>
      <c r="C420" s="941" t="s">
        <v>1418</v>
      </c>
      <c r="D420" s="618">
        <v>142.38</v>
      </c>
      <c r="E420" s="600">
        <v>177.53</v>
      </c>
      <c r="F420" s="7"/>
      <c r="G420" s="520"/>
    </row>
    <row r="421" spans="1:7" ht="29.1" customHeight="1">
      <c r="A421" s="1066" t="s">
        <v>1103</v>
      </c>
      <c r="B421" s="1066" t="s">
        <v>1428</v>
      </c>
      <c r="C421" s="941" t="s">
        <v>1423</v>
      </c>
      <c r="D421" s="618">
        <v>0</v>
      </c>
      <c r="E421" s="600"/>
      <c r="F421" s="7"/>
      <c r="G421" s="520"/>
    </row>
    <row r="422" spans="1:7" ht="29.1" customHeight="1">
      <c r="A422" s="1066" t="s">
        <v>1103</v>
      </c>
      <c r="B422" s="1066" t="s">
        <v>1428</v>
      </c>
      <c r="C422" s="941" t="s">
        <v>1417</v>
      </c>
      <c r="D422" s="618">
        <v>128.89000000000001</v>
      </c>
      <c r="E422" s="600">
        <v>154.14999999999998</v>
      </c>
      <c r="F422" s="7"/>
      <c r="G422" s="520"/>
    </row>
    <row r="423" spans="1:7" ht="29.1" customHeight="1">
      <c r="A423" s="1066" t="s">
        <v>1103</v>
      </c>
      <c r="B423" s="1066" t="s">
        <v>1428</v>
      </c>
      <c r="C423" s="941" t="s">
        <v>1416</v>
      </c>
      <c r="D423" s="618">
        <v>0</v>
      </c>
      <c r="E423" s="600"/>
      <c r="F423" s="7"/>
      <c r="G423" s="520"/>
    </row>
    <row r="424" spans="1:7">
      <c r="A424" s="1066" t="s">
        <v>1103</v>
      </c>
      <c r="B424" s="1066" t="s">
        <v>1429</v>
      </c>
      <c r="C424" s="144" t="s">
        <v>1146</v>
      </c>
      <c r="D424" s="617">
        <v>665.8599999999999</v>
      </c>
      <c r="E424" s="601">
        <v>161.35</v>
      </c>
      <c r="F424" s="7"/>
      <c r="G424" s="520"/>
    </row>
    <row r="425" spans="1:7" ht="26.25">
      <c r="A425" s="1066" t="s">
        <v>1103</v>
      </c>
      <c r="B425" s="1066" t="s">
        <v>1429</v>
      </c>
      <c r="C425" s="941" t="s">
        <v>1415</v>
      </c>
      <c r="D425" s="618">
        <v>665.8599999999999</v>
      </c>
      <c r="E425" s="600">
        <v>161.35</v>
      </c>
      <c r="F425" s="7"/>
      <c r="G425" s="520"/>
    </row>
    <row r="426" spans="1:7">
      <c r="A426" s="1066" t="s">
        <v>1087</v>
      </c>
      <c r="B426" s="1070" t="s">
        <v>1146</v>
      </c>
      <c r="C426" s="1241"/>
      <c r="D426" s="617">
        <v>112.36</v>
      </c>
      <c r="E426" s="601">
        <v>458.38999999999993</v>
      </c>
      <c r="F426" s="7"/>
      <c r="G426" s="520"/>
    </row>
    <row r="427" spans="1:7">
      <c r="A427" s="1066" t="s">
        <v>1087</v>
      </c>
      <c r="B427" s="1066" t="s">
        <v>1428</v>
      </c>
      <c r="C427" s="144" t="s">
        <v>1146</v>
      </c>
      <c r="D427" s="617">
        <v>0</v>
      </c>
      <c r="E427" s="601">
        <v>392.38</v>
      </c>
      <c r="F427" s="7"/>
      <c r="G427" s="520"/>
    </row>
    <row r="428" spans="1:7" ht="39">
      <c r="A428" s="1066" t="s">
        <v>1087</v>
      </c>
      <c r="B428" s="1066" t="s">
        <v>1428</v>
      </c>
      <c r="C428" s="941" t="s">
        <v>1418</v>
      </c>
      <c r="D428" s="618">
        <v>0</v>
      </c>
      <c r="E428" s="600">
        <v>392.38</v>
      </c>
      <c r="F428" s="7"/>
      <c r="G428" s="520"/>
    </row>
    <row r="429" spans="1:7" ht="29.1" customHeight="1">
      <c r="A429" s="1066" t="s">
        <v>1087</v>
      </c>
      <c r="B429" s="1066" t="s">
        <v>1428</v>
      </c>
      <c r="C429" s="941" t="s">
        <v>1423</v>
      </c>
      <c r="D429" s="618">
        <v>0</v>
      </c>
      <c r="E429" s="600">
        <v>0</v>
      </c>
      <c r="F429" s="7"/>
      <c r="G429" s="520"/>
    </row>
    <row r="430" spans="1:7" ht="29.1" customHeight="1">
      <c r="A430" s="1066" t="s">
        <v>1087</v>
      </c>
      <c r="B430" s="1066" t="s">
        <v>1428</v>
      </c>
      <c r="C430" s="941" t="s">
        <v>1417</v>
      </c>
      <c r="D430" s="618">
        <v>0</v>
      </c>
      <c r="E430" s="600">
        <v>0</v>
      </c>
      <c r="F430" s="7"/>
      <c r="G430" s="520"/>
    </row>
    <row r="431" spans="1:7" ht="29.1" customHeight="1">
      <c r="A431" s="1066" t="s">
        <v>1087</v>
      </c>
      <c r="B431" s="1066" t="s">
        <v>1428</v>
      </c>
      <c r="C431" s="941" t="s">
        <v>1416</v>
      </c>
      <c r="D431" s="618">
        <v>0</v>
      </c>
      <c r="E431" s="600">
        <v>0</v>
      </c>
      <c r="F431" s="7"/>
      <c r="G431" s="520"/>
    </row>
    <row r="432" spans="1:7">
      <c r="A432" s="1066" t="s">
        <v>1087</v>
      </c>
      <c r="B432" s="1066" t="s">
        <v>1429</v>
      </c>
      <c r="C432" s="144" t="s">
        <v>1146</v>
      </c>
      <c r="D432" s="617">
        <v>112.36</v>
      </c>
      <c r="E432" s="601">
        <v>66.010000000000005</v>
      </c>
      <c r="F432" s="7"/>
      <c r="G432" s="520"/>
    </row>
    <row r="433" spans="1:7" ht="26.25">
      <c r="A433" s="1066" t="s">
        <v>1087</v>
      </c>
      <c r="B433" s="1066" t="s">
        <v>1429</v>
      </c>
      <c r="C433" s="941" t="s">
        <v>1415</v>
      </c>
      <c r="D433" s="618">
        <v>112.36</v>
      </c>
      <c r="E433" s="600">
        <v>66.010000000000005</v>
      </c>
      <c r="F433" s="7"/>
      <c r="G433" s="520"/>
    </row>
    <row r="434" spans="1:7">
      <c r="A434" s="1066" t="s">
        <v>1082</v>
      </c>
      <c r="B434" s="1070" t="s">
        <v>1146</v>
      </c>
      <c r="C434" s="1241"/>
      <c r="D434" s="617">
        <v>9851.0499999999993</v>
      </c>
      <c r="E434" s="601">
        <v>11676.9735</v>
      </c>
      <c r="F434" s="7"/>
      <c r="G434" s="520"/>
    </row>
    <row r="435" spans="1:7">
      <c r="A435" s="1066" t="s">
        <v>1082</v>
      </c>
      <c r="B435" s="1066" t="s">
        <v>1428</v>
      </c>
      <c r="C435" s="144" t="s">
        <v>1146</v>
      </c>
      <c r="D435" s="617">
        <v>1235.3600000000001</v>
      </c>
      <c r="E435" s="601">
        <v>1709.1334999999999</v>
      </c>
      <c r="F435" s="7"/>
      <c r="G435" s="520"/>
    </row>
    <row r="436" spans="1:7" ht="39">
      <c r="A436" s="1066" t="s">
        <v>1082</v>
      </c>
      <c r="B436" s="1066" t="s">
        <v>1428</v>
      </c>
      <c r="C436" s="941" t="s">
        <v>1418</v>
      </c>
      <c r="D436" s="618">
        <v>1070.29</v>
      </c>
      <c r="E436" s="600">
        <v>1287.1862999999998</v>
      </c>
      <c r="F436" s="7"/>
      <c r="G436" s="520"/>
    </row>
    <row r="437" spans="1:7" ht="29.1" customHeight="1">
      <c r="A437" s="1066" t="s">
        <v>1082</v>
      </c>
      <c r="B437" s="1066" t="s">
        <v>1428</v>
      </c>
      <c r="C437" s="941" t="s">
        <v>1423</v>
      </c>
      <c r="D437" s="618">
        <v>165.07</v>
      </c>
      <c r="E437" s="600">
        <v>421.94720000000001</v>
      </c>
      <c r="F437" s="7"/>
      <c r="G437" s="520"/>
    </row>
    <row r="438" spans="1:7" ht="29.1" customHeight="1">
      <c r="A438" s="1066" t="s">
        <v>1082</v>
      </c>
      <c r="B438" s="1066" t="s">
        <v>1428</v>
      </c>
      <c r="C438" s="941" t="s">
        <v>1417</v>
      </c>
      <c r="D438" s="618">
        <v>0</v>
      </c>
      <c r="E438" s="600">
        <v>0</v>
      </c>
      <c r="F438" s="7"/>
      <c r="G438" s="520"/>
    </row>
    <row r="439" spans="1:7" ht="29.1" customHeight="1">
      <c r="A439" s="1066" t="s">
        <v>1082</v>
      </c>
      <c r="B439" s="1066" t="s">
        <v>1428</v>
      </c>
      <c r="C439" s="941" t="s">
        <v>1416</v>
      </c>
      <c r="D439" s="618">
        <v>0</v>
      </c>
      <c r="E439" s="600">
        <v>0</v>
      </c>
      <c r="F439" s="7"/>
      <c r="G439" s="520"/>
    </row>
    <row r="440" spans="1:7">
      <c r="A440" s="1066" t="s">
        <v>1082</v>
      </c>
      <c r="B440" s="1066" t="s">
        <v>1429</v>
      </c>
      <c r="C440" s="144" t="s">
        <v>1146</v>
      </c>
      <c r="D440" s="617">
        <v>8604.8900000000012</v>
      </c>
      <c r="E440" s="601">
        <v>9540.39</v>
      </c>
      <c r="F440" s="7"/>
      <c r="G440" s="520"/>
    </row>
    <row r="441" spans="1:7" ht="26.25">
      <c r="A441" s="1066" t="s">
        <v>1082</v>
      </c>
      <c r="B441" s="1066" t="s">
        <v>1429</v>
      </c>
      <c r="C441" s="941" t="s">
        <v>1415</v>
      </c>
      <c r="D441" s="618">
        <v>8604.8900000000012</v>
      </c>
      <c r="E441" s="600">
        <v>9540.39</v>
      </c>
      <c r="F441" s="7"/>
      <c r="G441" s="520"/>
    </row>
    <row r="442" spans="1:7">
      <c r="A442" s="1066" t="s">
        <v>1082</v>
      </c>
      <c r="B442" s="1066" t="s">
        <v>1430</v>
      </c>
      <c r="C442" s="144" t="s">
        <v>1146</v>
      </c>
      <c r="D442" s="617">
        <v>10.8</v>
      </c>
      <c r="E442" s="601">
        <v>427.45000000000005</v>
      </c>
      <c r="F442" s="7"/>
      <c r="G442" s="520"/>
    </row>
    <row r="443" spans="1:7" ht="29.1" customHeight="1">
      <c r="A443" s="1066" t="s">
        <v>1082</v>
      </c>
      <c r="B443" s="1066" t="s">
        <v>1430</v>
      </c>
      <c r="C443" s="941" t="s">
        <v>1431</v>
      </c>
      <c r="D443" s="618">
        <v>10.8</v>
      </c>
      <c r="E443" s="600">
        <v>427.45000000000005</v>
      </c>
      <c r="F443" s="7"/>
      <c r="G443" s="520"/>
    </row>
    <row r="444" spans="1:7">
      <c r="A444" s="1066" t="s">
        <v>1106</v>
      </c>
      <c r="B444" s="1070" t="s">
        <v>1146</v>
      </c>
      <c r="C444" s="1241"/>
      <c r="D444" s="617">
        <v>594.31799999999998</v>
      </c>
      <c r="E444" s="601">
        <v>859.88440000000003</v>
      </c>
      <c r="F444" s="7"/>
      <c r="G444" s="520"/>
    </row>
    <row r="445" spans="1:7">
      <c r="A445" s="1066" t="s">
        <v>1106</v>
      </c>
      <c r="B445" s="1066" t="s">
        <v>1428</v>
      </c>
      <c r="C445" s="144" t="s">
        <v>1146</v>
      </c>
      <c r="D445" s="617">
        <v>95.077999999999989</v>
      </c>
      <c r="E445" s="601">
        <v>94.690399999999997</v>
      </c>
      <c r="F445" s="7"/>
      <c r="G445" s="520"/>
    </row>
    <row r="446" spans="1:7" ht="39">
      <c r="A446" s="1066" t="s">
        <v>1106</v>
      </c>
      <c r="B446" s="1066" t="s">
        <v>1428</v>
      </c>
      <c r="C446" s="941" t="s">
        <v>1418</v>
      </c>
      <c r="D446" s="618">
        <v>94.917999999999992</v>
      </c>
      <c r="E446" s="600">
        <v>94.664900000000003</v>
      </c>
      <c r="F446" s="7"/>
      <c r="G446" s="520"/>
    </row>
    <row r="447" spans="1:7" ht="29.1" customHeight="1">
      <c r="A447" s="1066" t="s">
        <v>1106</v>
      </c>
      <c r="B447" s="1066" t="s">
        <v>1428</v>
      </c>
      <c r="C447" s="941" t="s">
        <v>1417</v>
      </c>
      <c r="D447" s="618">
        <v>0.16</v>
      </c>
      <c r="E447" s="600">
        <v>2.5500000000000002E-2</v>
      </c>
      <c r="F447" s="7"/>
      <c r="G447" s="520"/>
    </row>
    <row r="448" spans="1:7" ht="29.1" customHeight="1">
      <c r="A448" s="1066" t="s">
        <v>1106</v>
      </c>
      <c r="B448" s="1066" t="s">
        <v>1428</v>
      </c>
      <c r="C448" s="941" t="s">
        <v>1416</v>
      </c>
      <c r="D448" s="618">
        <v>0</v>
      </c>
      <c r="E448" s="600">
        <v>0</v>
      </c>
      <c r="F448" s="7"/>
      <c r="G448" s="520"/>
    </row>
    <row r="449" spans="1:7">
      <c r="A449" s="1066" t="s">
        <v>1106</v>
      </c>
      <c r="B449" s="1066" t="s">
        <v>1429</v>
      </c>
      <c r="C449" s="144" t="s">
        <v>1146</v>
      </c>
      <c r="D449" s="617">
        <v>499.24</v>
      </c>
      <c r="E449" s="601">
        <v>765.19399999999996</v>
      </c>
      <c r="F449" s="7"/>
      <c r="G449" s="520"/>
    </row>
    <row r="450" spans="1:7" ht="29.1" customHeight="1">
      <c r="A450" s="1066" t="s">
        <v>1106</v>
      </c>
      <c r="B450" s="1066" t="s">
        <v>1429</v>
      </c>
      <c r="C450" s="941" t="s">
        <v>1415</v>
      </c>
      <c r="D450" s="618">
        <v>499.24</v>
      </c>
      <c r="E450" s="600">
        <v>765.19399999999996</v>
      </c>
      <c r="F450" s="7"/>
      <c r="G450" s="520"/>
    </row>
    <row r="451" spans="1:7">
      <c r="A451" s="1070" t="s">
        <v>1146</v>
      </c>
      <c r="B451" s="1241"/>
      <c r="C451" s="1241"/>
      <c r="D451" s="617">
        <v>11494.857999999998</v>
      </c>
      <c r="E451" s="601">
        <v>13488.277900000001</v>
      </c>
      <c r="F451" s="7"/>
      <c r="G451" s="520"/>
    </row>
    <row r="452" spans="1:7" ht="6" customHeight="1">
      <c r="A452" s="529"/>
      <c r="B452" s="533"/>
      <c r="C452" s="534"/>
      <c r="D452" s="533"/>
      <c r="E452" s="7"/>
      <c r="F452" s="7"/>
      <c r="G452" s="520"/>
    </row>
    <row r="453" spans="1:7" ht="6" customHeight="1">
      <c r="A453" s="460"/>
      <c r="B453" s="461"/>
      <c r="C453" s="462"/>
      <c r="D453" s="461"/>
      <c r="E453" s="7"/>
      <c r="F453" s="7"/>
      <c r="G453" s="520"/>
    </row>
    <row r="454" spans="1:7" ht="12" customHeight="1">
      <c r="A454" s="7"/>
      <c r="B454" s="7"/>
      <c r="C454" s="7"/>
      <c r="D454" s="7"/>
      <c r="E454" s="7"/>
      <c r="F454" s="7"/>
      <c r="G454" s="520"/>
    </row>
    <row r="455" spans="1:7" ht="26.25">
      <c r="A455" s="937" t="s">
        <v>1432</v>
      </c>
      <c r="B455" s="937"/>
      <c r="C455" s="937"/>
      <c r="D455" s="937"/>
      <c r="E455" s="937"/>
      <c r="F455" s="7"/>
      <c r="G455" s="520"/>
    </row>
    <row r="456" spans="1:7">
      <c r="A456" s="929" t="s">
        <v>1160</v>
      </c>
      <c r="B456" s="929"/>
      <c r="C456" s="531">
        <v>2023</v>
      </c>
      <c r="D456" s="531">
        <v>2024</v>
      </c>
      <c r="F456" s="7"/>
      <c r="G456" s="520"/>
    </row>
    <row r="457" spans="1:7">
      <c r="A457" s="531"/>
      <c r="B457" s="531" t="s">
        <v>1427</v>
      </c>
      <c r="C457" s="532" t="s">
        <v>1409</v>
      </c>
      <c r="D457" s="532" t="s">
        <v>1409</v>
      </c>
      <c r="E457" s="7"/>
      <c r="F457" s="520"/>
    </row>
    <row r="458" spans="1:7">
      <c r="A458" s="1071" t="s">
        <v>1103</v>
      </c>
      <c r="B458" s="939"/>
      <c r="C458" s="620">
        <v>1084.7650000000001</v>
      </c>
      <c r="D458" s="607">
        <v>2198.4</v>
      </c>
      <c r="E458" s="7"/>
      <c r="F458" s="520"/>
    </row>
    <row r="459" spans="1:7">
      <c r="A459" s="1066" t="s">
        <v>1103</v>
      </c>
      <c r="B459" s="144" t="s">
        <v>1146</v>
      </c>
      <c r="C459" s="617">
        <v>0</v>
      </c>
      <c r="D459" s="601">
        <v>0</v>
      </c>
      <c r="E459" s="7"/>
      <c r="F459" s="520"/>
    </row>
    <row r="460" spans="1:7" ht="26.25">
      <c r="A460" s="1066" t="s">
        <v>1103</v>
      </c>
      <c r="B460" s="941" t="s">
        <v>1414</v>
      </c>
      <c r="C460" s="618">
        <v>0</v>
      </c>
      <c r="D460" s="600">
        <v>0</v>
      </c>
      <c r="E460" s="7"/>
      <c r="F460" s="520"/>
    </row>
    <row r="461" spans="1:7" ht="15" customHeight="1">
      <c r="A461" s="1066" t="s">
        <v>1103</v>
      </c>
      <c r="B461" s="941" t="s">
        <v>1413</v>
      </c>
      <c r="C461" s="618">
        <v>0</v>
      </c>
      <c r="D461" s="600">
        <v>0</v>
      </c>
      <c r="E461" s="7"/>
      <c r="F461" s="520"/>
    </row>
    <row r="462" spans="1:7">
      <c r="A462" s="1066" t="s">
        <v>1103</v>
      </c>
      <c r="B462" s="144" t="s">
        <v>1146</v>
      </c>
      <c r="C462" s="617">
        <v>1084.7650000000001</v>
      </c>
      <c r="D462" s="607">
        <v>2198.4</v>
      </c>
      <c r="E462" s="7"/>
      <c r="F462" s="520"/>
    </row>
    <row r="463" spans="1:7" ht="26.25">
      <c r="A463" s="1066" t="s">
        <v>1103</v>
      </c>
      <c r="B463" s="941" t="s">
        <v>1412</v>
      </c>
      <c r="C463" s="618">
        <v>1084.7650000000001</v>
      </c>
      <c r="D463" s="641">
        <v>2198.4</v>
      </c>
      <c r="E463" s="7"/>
      <c r="F463" s="520"/>
    </row>
    <row r="464" spans="1:7">
      <c r="A464" s="1066" t="s">
        <v>1087</v>
      </c>
      <c r="B464" s="936"/>
      <c r="C464" s="617">
        <v>85.960000000000008</v>
      </c>
      <c r="D464" s="601">
        <v>0</v>
      </c>
      <c r="E464" s="7"/>
      <c r="F464" s="520"/>
    </row>
    <row r="465" spans="1:6">
      <c r="A465" s="1066" t="s">
        <v>1087</v>
      </c>
      <c r="B465" s="144" t="s">
        <v>1146</v>
      </c>
      <c r="C465" s="617">
        <v>85.960000000000008</v>
      </c>
      <c r="D465" s="601">
        <v>0</v>
      </c>
      <c r="E465" s="7"/>
      <c r="F465" s="520"/>
    </row>
    <row r="466" spans="1:6" ht="26.25">
      <c r="A466" s="1066" t="s">
        <v>1087</v>
      </c>
      <c r="B466" s="941" t="s">
        <v>1414</v>
      </c>
      <c r="C466" s="618">
        <v>85.960000000000008</v>
      </c>
      <c r="D466" s="600">
        <v>0</v>
      </c>
      <c r="E466" s="7"/>
      <c r="F466" s="520"/>
    </row>
    <row r="467" spans="1:6" ht="26.25">
      <c r="A467" s="1066" t="s">
        <v>1087</v>
      </c>
      <c r="B467" s="941" t="s">
        <v>1413</v>
      </c>
      <c r="C467" s="618">
        <v>0</v>
      </c>
      <c r="D467" s="600">
        <v>0</v>
      </c>
      <c r="E467" s="7"/>
      <c r="F467" s="520"/>
    </row>
    <row r="468" spans="1:6">
      <c r="A468" s="1066" t="s">
        <v>1087</v>
      </c>
      <c r="B468" s="144" t="s">
        <v>1146</v>
      </c>
      <c r="C468" s="617">
        <v>0</v>
      </c>
      <c r="D468" s="601">
        <v>0</v>
      </c>
      <c r="E468" s="7"/>
      <c r="F468" s="520"/>
    </row>
    <row r="469" spans="1:6" ht="26.25">
      <c r="A469" s="1066" t="s">
        <v>1087</v>
      </c>
      <c r="B469" s="941" t="s">
        <v>1412</v>
      </c>
      <c r="C469" s="618">
        <v>0</v>
      </c>
      <c r="D469" s="600">
        <v>0</v>
      </c>
      <c r="E469" s="7"/>
      <c r="F469" s="520"/>
    </row>
    <row r="470" spans="1:6">
      <c r="A470" s="1066" t="s">
        <v>1087</v>
      </c>
      <c r="B470" s="144" t="s">
        <v>1146</v>
      </c>
      <c r="C470" s="617">
        <v>0</v>
      </c>
      <c r="D470" s="601">
        <v>0</v>
      </c>
      <c r="E470" s="7"/>
      <c r="F470" s="520"/>
    </row>
    <row r="471" spans="1:6" ht="26.25">
      <c r="A471" s="1066" t="s">
        <v>1087</v>
      </c>
      <c r="B471" s="941" t="s">
        <v>1424</v>
      </c>
      <c r="C471" s="618">
        <v>0</v>
      </c>
      <c r="D471" s="600">
        <v>0</v>
      </c>
      <c r="E471" s="7"/>
      <c r="F471" s="520"/>
    </row>
    <row r="472" spans="1:6" ht="26.25">
      <c r="A472" s="1066" t="s">
        <v>1087</v>
      </c>
      <c r="B472" s="941" t="s">
        <v>1411</v>
      </c>
      <c r="C472" s="618">
        <v>0</v>
      </c>
      <c r="D472" s="600">
        <v>0</v>
      </c>
      <c r="E472" s="7"/>
      <c r="F472" s="520"/>
    </row>
    <row r="473" spans="1:6">
      <c r="A473" s="1066" t="s">
        <v>1087</v>
      </c>
      <c r="B473" s="144" t="s">
        <v>1146</v>
      </c>
      <c r="C473" s="617">
        <v>0</v>
      </c>
      <c r="D473" s="601">
        <v>0</v>
      </c>
      <c r="E473" s="7"/>
      <c r="F473" s="520"/>
    </row>
    <row r="474" spans="1:6" ht="26.25">
      <c r="A474" s="1066" t="s">
        <v>1087</v>
      </c>
      <c r="B474" s="941" t="s">
        <v>1419</v>
      </c>
      <c r="C474" s="618">
        <v>0</v>
      </c>
      <c r="D474" s="600">
        <v>0</v>
      </c>
      <c r="E474" s="7"/>
      <c r="F474" s="520"/>
    </row>
    <row r="475" spans="1:6">
      <c r="A475" s="1066" t="s">
        <v>1082</v>
      </c>
      <c r="B475" s="936"/>
      <c r="C475" s="617">
        <v>6781.7199999999984</v>
      </c>
      <c r="D475" s="601">
        <v>4319.3900000000003</v>
      </c>
      <c r="E475" s="7"/>
      <c r="F475" s="520"/>
    </row>
    <row r="476" spans="1:6">
      <c r="A476" s="1066" t="s">
        <v>1082</v>
      </c>
      <c r="B476" s="144" t="s">
        <v>1146</v>
      </c>
      <c r="C476" s="617">
        <v>1355.02</v>
      </c>
      <c r="D476" s="601">
        <v>1233.47</v>
      </c>
      <c r="E476" s="7"/>
      <c r="F476" s="520"/>
    </row>
    <row r="477" spans="1:6" ht="26.25">
      <c r="A477" s="1066" t="s">
        <v>1082</v>
      </c>
      <c r="B477" s="941" t="s">
        <v>1414</v>
      </c>
      <c r="C477" s="618"/>
      <c r="D477" s="600">
        <v>0</v>
      </c>
      <c r="E477" s="7"/>
      <c r="F477" s="520"/>
    </row>
    <row r="478" spans="1:6" ht="26.25">
      <c r="A478" s="1066" t="s">
        <v>1082</v>
      </c>
      <c r="B478" s="941" t="s">
        <v>1413</v>
      </c>
      <c r="C478" s="618">
        <v>1355.02</v>
      </c>
      <c r="D478" s="600">
        <v>1233.47</v>
      </c>
      <c r="E478" s="7"/>
      <c r="F478" s="520"/>
    </row>
    <row r="479" spans="1:6">
      <c r="A479" s="1066" t="s">
        <v>1082</v>
      </c>
      <c r="B479" s="144" t="s">
        <v>1146</v>
      </c>
      <c r="C479" s="617">
        <v>75.56</v>
      </c>
      <c r="D479" s="601">
        <v>65.539999999999992</v>
      </c>
      <c r="E479" s="7"/>
      <c r="F479" s="520"/>
    </row>
    <row r="480" spans="1:6" ht="26.25">
      <c r="A480" s="1066" t="s">
        <v>1082</v>
      </c>
      <c r="B480" s="941" t="s">
        <v>1412</v>
      </c>
      <c r="C480" s="618">
        <v>75.56</v>
      </c>
      <c r="D480" s="600">
        <v>65.539999999999992</v>
      </c>
      <c r="E480" s="7"/>
      <c r="F480" s="520"/>
    </row>
    <row r="481" spans="1:7">
      <c r="A481" s="1066" t="s">
        <v>1082</v>
      </c>
      <c r="B481" s="144" t="s">
        <v>1146</v>
      </c>
      <c r="C481" s="617">
        <v>5351.1399999999994</v>
      </c>
      <c r="D481" s="601">
        <v>3020.38</v>
      </c>
      <c r="E481" s="7"/>
      <c r="F481" s="520"/>
    </row>
    <row r="482" spans="1:7" ht="26.25">
      <c r="A482" s="1066" t="s">
        <v>1082</v>
      </c>
      <c r="B482" s="941" t="s">
        <v>1419</v>
      </c>
      <c r="C482" s="618">
        <v>5351.1399999999994</v>
      </c>
      <c r="D482" s="600">
        <v>3020.38</v>
      </c>
      <c r="E482" s="7"/>
      <c r="F482" s="520"/>
    </row>
    <row r="483" spans="1:7">
      <c r="A483" s="1066" t="s">
        <v>1106</v>
      </c>
      <c r="B483" s="936"/>
      <c r="C483" s="617">
        <v>913.93999999999994</v>
      </c>
      <c r="D483" s="601">
        <v>1167.7299999999998</v>
      </c>
      <c r="E483" s="7"/>
      <c r="F483" s="520"/>
    </row>
    <row r="484" spans="1:7">
      <c r="A484" s="1066" t="s">
        <v>1106</v>
      </c>
      <c r="B484" s="144" t="s">
        <v>1146</v>
      </c>
      <c r="C484" s="617">
        <v>147.79999999999998</v>
      </c>
      <c r="D484" s="601">
        <v>212.85000000000002</v>
      </c>
      <c r="E484" s="7"/>
      <c r="F484" s="520"/>
    </row>
    <row r="485" spans="1:7" ht="26.25">
      <c r="A485" s="1066" t="s">
        <v>1106</v>
      </c>
      <c r="B485" s="941" t="s">
        <v>1414</v>
      </c>
      <c r="C485" s="618">
        <v>0</v>
      </c>
      <c r="D485" s="600">
        <v>0</v>
      </c>
      <c r="E485" s="7"/>
      <c r="F485" s="520"/>
    </row>
    <row r="486" spans="1:7" ht="26.25">
      <c r="A486" s="1066" t="s">
        <v>1106</v>
      </c>
      <c r="B486" s="941" t="s">
        <v>1413</v>
      </c>
      <c r="C486" s="618">
        <v>147.79999999999998</v>
      </c>
      <c r="D486" s="600">
        <v>212.85000000000002</v>
      </c>
      <c r="E486" s="7"/>
      <c r="F486" s="520"/>
    </row>
    <row r="487" spans="1:7" ht="15" customHeight="1">
      <c r="A487" s="1066" t="s">
        <v>1106</v>
      </c>
      <c r="B487" s="144" t="s">
        <v>1146</v>
      </c>
      <c r="C487" s="617">
        <v>615.24</v>
      </c>
      <c r="D487" s="601">
        <v>628.88</v>
      </c>
      <c r="E487" s="7"/>
      <c r="F487" s="520"/>
    </row>
    <row r="488" spans="1:7" ht="26.25">
      <c r="A488" s="1066" t="s">
        <v>1106</v>
      </c>
      <c r="B488" s="941" t="s">
        <v>1412</v>
      </c>
      <c r="C488" s="618">
        <v>615.24</v>
      </c>
      <c r="D488" s="600">
        <v>628.88</v>
      </c>
      <c r="E488" s="7"/>
      <c r="F488" s="520"/>
    </row>
    <row r="489" spans="1:7">
      <c r="A489" s="1066" t="s">
        <v>1106</v>
      </c>
      <c r="B489" s="144" t="s">
        <v>1146</v>
      </c>
      <c r="C489" s="617">
        <v>150.9</v>
      </c>
      <c r="D489" s="601">
        <v>326</v>
      </c>
      <c r="E489" s="7"/>
      <c r="F489" s="520"/>
    </row>
    <row r="490" spans="1:7" ht="26.25">
      <c r="A490" s="1066" t="s">
        <v>1106</v>
      </c>
      <c r="B490" s="941" t="s">
        <v>1411</v>
      </c>
      <c r="C490" s="618">
        <v>150.9</v>
      </c>
      <c r="D490" s="600">
        <v>326</v>
      </c>
      <c r="E490" s="7"/>
      <c r="F490" s="520"/>
    </row>
    <row r="491" spans="1:7">
      <c r="A491" s="935" t="s">
        <v>1146</v>
      </c>
      <c r="B491" s="936"/>
      <c r="C491" s="617">
        <v>8866.3849999999984</v>
      </c>
      <c r="D491" s="601">
        <v>7559.26</v>
      </c>
      <c r="E491" s="7"/>
      <c r="F491" s="520"/>
    </row>
    <row r="492" spans="1:7">
      <c r="A492" s="529"/>
      <c r="B492" s="533"/>
      <c r="C492" s="534"/>
      <c r="D492" s="534"/>
      <c r="E492" s="7"/>
      <c r="F492" s="7"/>
      <c r="G492" s="520"/>
    </row>
    <row r="493" spans="1:7" ht="26.25">
      <c r="A493" s="937" t="s">
        <v>1433</v>
      </c>
      <c r="B493" s="937"/>
      <c r="C493" s="937"/>
      <c r="D493" s="937"/>
      <c r="E493" s="937"/>
      <c r="F493" s="7"/>
      <c r="G493" s="520"/>
    </row>
    <row r="494" spans="1:7">
      <c r="A494" s="1238" t="s">
        <v>1160</v>
      </c>
      <c r="B494" s="1238"/>
      <c r="C494" s="1238"/>
      <c r="D494" s="605">
        <v>2023</v>
      </c>
      <c r="E494" s="605">
        <v>2024</v>
      </c>
      <c r="F494" s="7"/>
      <c r="G494" s="520"/>
    </row>
    <row r="495" spans="1:7">
      <c r="A495" s="931"/>
      <c r="B495" s="931" t="s">
        <v>1426</v>
      </c>
      <c r="C495" s="931" t="s">
        <v>1427</v>
      </c>
      <c r="D495" s="619" t="s">
        <v>1409</v>
      </c>
      <c r="E495" s="619" t="s">
        <v>1409</v>
      </c>
      <c r="F495" s="7"/>
      <c r="G495" s="520"/>
    </row>
    <row r="496" spans="1:7">
      <c r="A496" s="1071" t="s">
        <v>1103</v>
      </c>
      <c r="B496" s="1072" t="s">
        <v>1146</v>
      </c>
      <c r="C496" s="1240"/>
      <c r="D496" s="620">
        <v>0</v>
      </c>
      <c r="E496" s="607">
        <v>0</v>
      </c>
      <c r="F496" s="7"/>
      <c r="G496" s="520"/>
    </row>
    <row r="497" spans="1:7">
      <c r="A497" s="1066" t="s">
        <v>1103</v>
      </c>
      <c r="B497" s="1069" t="s">
        <v>1434</v>
      </c>
      <c r="C497" s="144" t="s">
        <v>1146</v>
      </c>
      <c r="D497" s="617">
        <v>0</v>
      </c>
      <c r="E497" s="601">
        <v>0</v>
      </c>
      <c r="F497" s="7"/>
      <c r="G497" s="520"/>
    </row>
    <row r="498" spans="1:7" ht="26.25">
      <c r="A498" s="1066" t="s">
        <v>1103</v>
      </c>
      <c r="B498" s="1069" t="s">
        <v>1434</v>
      </c>
      <c r="C498" s="941" t="s">
        <v>1414</v>
      </c>
      <c r="D498" s="618">
        <v>0</v>
      </c>
      <c r="E498" s="600">
        <v>0</v>
      </c>
      <c r="F498" s="7"/>
      <c r="G498" s="520"/>
    </row>
    <row r="499" spans="1:7">
      <c r="A499" s="1066" t="s">
        <v>1103</v>
      </c>
      <c r="B499" s="1069" t="s">
        <v>1434</v>
      </c>
      <c r="C499" s="936" t="s">
        <v>1435</v>
      </c>
      <c r="D499" s="618">
        <v>0</v>
      </c>
      <c r="E499" s="600">
        <v>0</v>
      </c>
      <c r="F499" s="7"/>
      <c r="G499" s="520"/>
    </row>
    <row r="500" spans="1:7">
      <c r="A500" s="1066" t="s">
        <v>1087</v>
      </c>
      <c r="B500" s="1070" t="s">
        <v>1146</v>
      </c>
      <c r="C500" s="1241"/>
      <c r="D500" s="617">
        <v>85.960000000000008</v>
      </c>
      <c r="E500" s="601">
        <v>0</v>
      </c>
      <c r="F500" s="7"/>
      <c r="G500" s="520"/>
    </row>
    <row r="501" spans="1:7">
      <c r="A501" s="1066" t="s">
        <v>1087</v>
      </c>
      <c r="B501" s="1069" t="s">
        <v>1434</v>
      </c>
      <c r="C501" s="144" t="s">
        <v>1146</v>
      </c>
      <c r="D501" s="617">
        <v>85.960000000000008</v>
      </c>
      <c r="E501" s="601">
        <v>0</v>
      </c>
      <c r="F501" s="7"/>
      <c r="G501" s="520"/>
    </row>
    <row r="502" spans="1:7" ht="26.25">
      <c r="A502" s="1066" t="s">
        <v>1087</v>
      </c>
      <c r="B502" s="1069" t="s">
        <v>1434</v>
      </c>
      <c r="C502" s="941" t="s">
        <v>1414</v>
      </c>
      <c r="D502" s="618">
        <v>85.960000000000008</v>
      </c>
      <c r="E502" s="600">
        <v>0</v>
      </c>
      <c r="F502" s="7"/>
      <c r="G502" s="520"/>
    </row>
    <row r="503" spans="1:7" ht="26.25">
      <c r="A503" s="1066" t="s">
        <v>1087</v>
      </c>
      <c r="B503" s="1069" t="s">
        <v>1434</v>
      </c>
      <c r="C503" s="941" t="s">
        <v>1413</v>
      </c>
      <c r="D503" s="618">
        <v>0</v>
      </c>
      <c r="E503" s="600">
        <v>0</v>
      </c>
      <c r="F503" s="7"/>
      <c r="G503" s="520"/>
    </row>
    <row r="504" spans="1:7">
      <c r="A504" s="1066" t="s">
        <v>1087</v>
      </c>
      <c r="B504" s="1069" t="s">
        <v>1436</v>
      </c>
      <c r="C504" s="144" t="s">
        <v>1146</v>
      </c>
      <c r="D504" s="617">
        <v>0</v>
      </c>
      <c r="E504" s="601">
        <v>0</v>
      </c>
      <c r="F504" s="7"/>
      <c r="G504" s="520"/>
    </row>
    <row r="505" spans="1:7" ht="26.25">
      <c r="A505" s="1066" t="s">
        <v>1087</v>
      </c>
      <c r="B505" s="1069" t="s">
        <v>1436</v>
      </c>
      <c r="C505" s="941" t="s">
        <v>1424</v>
      </c>
      <c r="D505" s="618">
        <v>0</v>
      </c>
      <c r="E505" s="600">
        <v>0</v>
      </c>
      <c r="F505" s="7"/>
      <c r="G505" s="520"/>
    </row>
    <row r="506" spans="1:7" ht="26.25">
      <c r="A506" s="1066" t="s">
        <v>1087</v>
      </c>
      <c r="B506" s="1069" t="s">
        <v>1436</v>
      </c>
      <c r="C506" s="941" t="s">
        <v>1411</v>
      </c>
      <c r="D506" s="618">
        <v>0</v>
      </c>
      <c r="E506" s="600">
        <v>0</v>
      </c>
      <c r="F506" s="7"/>
      <c r="G506" s="520"/>
    </row>
    <row r="507" spans="1:7">
      <c r="A507" s="1066" t="s">
        <v>1082</v>
      </c>
      <c r="B507" s="1070" t="s">
        <v>1146</v>
      </c>
      <c r="C507" s="1241"/>
      <c r="D507" s="617">
        <v>1355.02</v>
      </c>
      <c r="E507" s="601">
        <v>1233.47</v>
      </c>
      <c r="F507" s="7"/>
      <c r="G507" s="520"/>
    </row>
    <row r="508" spans="1:7">
      <c r="A508" s="1066" t="s">
        <v>1082</v>
      </c>
      <c r="B508" s="1069" t="s">
        <v>1434</v>
      </c>
      <c r="C508" s="144" t="s">
        <v>1146</v>
      </c>
      <c r="D508" s="617">
        <v>1355.02</v>
      </c>
      <c r="E508" s="601">
        <v>1233.47</v>
      </c>
      <c r="F508" s="7"/>
      <c r="G508" s="520"/>
    </row>
    <row r="509" spans="1:7" ht="26.25">
      <c r="A509" s="1066" t="s">
        <v>1082</v>
      </c>
      <c r="B509" s="1069" t="s">
        <v>1434</v>
      </c>
      <c r="C509" s="941" t="s">
        <v>1414</v>
      </c>
      <c r="D509" s="618"/>
      <c r="E509" s="600">
        <v>0</v>
      </c>
      <c r="F509" s="7"/>
      <c r="G509" s="520"/>
    </row>
    <row r="510" spans="1:7" ht="26.25">
      <c r="A510" s="1066" t="s">
        <v>1082</v>
      </c>
      <c r="B510" s="1069" t="s">
        <v>1434</v>
      </c>
      <c r="C510" s="941" t="s">
        <v>1413</v>
      </c>
      <c r="D510" s="618">
        <v>1355.02</v>
      </c>
      <c r="E510" s="600">
        <v>1233.47</v>
      </c>
      <c r="F510" s="7"/>
      <c r="G510" s="520"/>
    </row>
    <row r="511" spans="1:7">
      <c r="A511" s="1066" t="s">
        <v>1106</v>
      </c>
      <c r="B511" s="1070" t="s">
        <v>1146</v>
      </c>
      <c r="C511" s="1241"/>
      <c r="D511" s="617">
        <v>298.7</v>
      </c>
      <c r="E511" s="601">
        <v>538.85</v>
      </c>
      <c r="F511" s="7"/>
      <c r="G511" s="520"/>
    </row>
    <row r="512" spans="1:7">
      <c r="A512" s="1066" t="s">
        <v>1106</v>
      </c>
      <c r="B512" s="1069" t="s">
        <v>1434</v>
      </c>
      <c r="C512" s="144" t="s">
        <v>1146</v>
      </c>
      <c r="D512" s="617">
        <v>147.79999999999998</v>
      </c>
      <c r="E512" s="601">
        <v>212.85000000000002</v>
      </c>
      <c r="F512" s="7"/>
      <c r="G512" s="520"/>
    </row>
    <row r="513" spans="1:7" ht="26.25">
      <c r="A513" s="1066" t="s">
        <v>1106</v>
      </c>
      <c r="B513" s="1069" t="s">
        <v>1434</v>
      </c>
      <c r="C513" s="941" t="s">
        <v>1414</v>
      </c>
      <c r="D513" s="618">
        <v>0</v>
      </c>
      <c r="E513" s="600">
        <v>0</v>
      </c>
      <c r="F513" s="7"/>
      <c r="G513" s="520"/>
    </row>
    <row r="514" spans="1:7" ht="26.25">
      <c r="A514" s="1066" t="s">
        <v>1106</v>
      </c>
      <c r="B514" s="1069" t="s">
        <v>1434</v>
      </c>
      <c r="C514" s="941" t="s">
        <v>1413</v>
      </c>
      <c r="D514" s="618">
        <v>147.79999999999998</v>
      </c>
      <c r="E514" s="600">
        <v>212.85000000000002</v>
      </c>
      <c r="F514" s="7"/>
      <c r="G514" s="520"/>
    </row>
    <row r="515" spans="1:7">
      <c r="A515" s="1066" t="s">
        <v>1106</v>
      </c>
      <c r="B515" s="1069" t="s">
        <v>1436</v>
      </c>
      <c r="C515" s="144" t="s">
        <v>1146</v>
      </c>
      <c r="D515" s="617">
        <v>150.9</v>
      </c>
      <c r="E515" s="601">
        <v>326</v>
      </c>
      <c r="F515" s="7"/>
      <c r="G515" s="520"/>
    </row>
    <row r="516" spans="1:7" ht="26.25">
      <c r="A516" s="1066" t="s">
        <v>1106</v>
      </c>
      <c r="B516" s="1069" t="s">
        <v>1436</v>
      </c>
      <c r="C516" s="941" t="s">
        <v>1411</v>
      </c>
      <c r="D516" s="618">
        <v>150.9</v>
      </c>
      <c r="E516" s="600">
        <v>326</v>
      </c>
      <c r="F516" s="7"/>
      <c r="G516" s="520"/>
    </row>
    <row r="517" spans="1:7">
      <c r="A517" s="1070" t="s">
        <v>1146</v>
      </c>
      <c r="B517" s="1241"/>
      <c r="C517" s="1241"/>
      <c r="D517" s="617">
        <v>1739.68</v>
      </c>
      <c r="E517" s="601">
        <v>1772.3200000000002</v>
      </c>
      <c r="F517" s="7"/>
      <c r="G517" s="520"/>
    </row>
    <row r="518" spans="1:7" ht="18.95" customHeight="1">
      <c r="A518" s="535"/>
      <c r="B518" s="536"/>
      <c r="C518" s="537"/>
      <c r="D518" s="537"/>
      <c r="E518" s="7"/>
      <c r="F518" s="7"/>
      <c r="G518" s="520"/>
    </row>
    <row r="519" spans="1:7" ht="26.25">
      <c r="A519" s="937" t="s">
        <v>1437</v>
      </c>
      <c r="B519" s="937"/>
      <c r="C519" s="937"/>
      <c r="D519" s="937"/>
      <c r="E519" s="937"/>
      <c r="F519" s="7"/>
      <c r="G519" s="520"/>
    </row>
    <row r="520" spans="1:7">
      <c r="A520" s="1238" t="s">
        <v>1160</v>
      </c>
      <c r="B520" s="1238"/>
      <c r="C520" s="1238"/>
      <c r="D520" s="605">
        <v>2023</v>
      </c>
      <c r="E520" s="605">
        <v>2024</v>
      </c>
      <c r="F520" s="7"/>
      <c r="G520" s="520"/>
    </row>
    <row r="521" spans="1:7">
      <c r="A521" s="931"/>
      <c r="B521" s="931" t="s">
        <v>1426</v>
      </c>
      <c r="C521" s="931" t="s">
        <v>1427</v>
      </c>
      <c r="D521" s="619" t="s">
        <v>1409</v>
      </c>
      <c r="E521" s="619" t="s">
        <v>1409</v>
      </c>
      <c r="F521" s="7"/>
      <c r="G521" s="520"/>
    </row>
    <row r="522" spans="1:7">
      <c r="A522" s="1071" t="s">
        <v>1103</v>
      </c>
      <c r="B522" s="1073" t="s">
        <v>1146</v>
      </c>
      <c r="C522" s="1074"/>
      <c r="D522" s="620">
        <v>1084.7650000000001</v>
      </c>
      <c r="E522" s="607">
        <v>2198.4</v>
      </c>
      <c r="F522" s="7"/>
      <c r="G522" s="520"/>
    </row>
    <row r="523" spans="1:7">
      <c r="A523" s="1066" t="s">
        <v>1103</v>
      </c>
      <c r="B523" s="1069" t="s">
        <v>1438</v>
      </c>
      <c r="C523" s="788" t="s">
        <v>1146</v>
      </c>
      <c r="D523" s="617">
        <v>1084.7650000000001</v>
      </c>
      <c r="E523" s="601">
        <v>2198.4</v>
      </c>
      <c r="F523" s="7"/>
      <c r="G523" s="520"/>
    </row>
    <row r="524" spans="1:7" ht="26.25">
      <c r="A524" s="1066" t="s">
        <v>1103</v>
      </c>
      <c r="B524" s="1069" t="s">
        <v>1438</v>
      </c>
      <c r="C524" s="941" t="s">
        <v>1412</v>
      </c>
      <c r="D524" s="618">
        <v>1084.7650000000001</v>
      </c>
      <c r="E524" s="600">
        <v>2198.4</v>
      </c>
      <c r="F524" s="7"/>
      <c r="G524" s="520"/>
    </row>
    <row r="525" spans="1:7">
      <c r="A525" s="1066" t="s">
        <v>1087</v>
      </c>
      <c r="B525" s="1067" t="s">
        <v>1146</v>
      </c>
      <c r="C525" s="1068"/>
      <c r="D525" s="617">
        <v>0</v>
      </c>
      <c r="E525" s="601">
        <v>0</v>
      </c>
      <c r="F525" s="7"/>
      <c r="G525" s="520"/>
    </row>
    <row r="526" spans="1:7">
      <c r="A526" s="1066" t="s">
        <v>1087</v>
      </c>
      <c r="B526" s="1069" t="s">
        <v>1438</v>
      </c>
      <c r="C526" s="788" t="s">
        <v>1146</v>
      </c>
      <c r="D526" s="617">
        <v>0</v>
      </c>
      <c r="E526" s="601">
        <v>0</v>
      </c>
      <c r="F526" s="7"/>
      <c r="G526" s="520"/>
    </row>
    <row r="527" spans="1:7" ht="26.25">
      <c r="A527" s="1066" t="s">
        <v>1087</v>
      </c>
      <c r="B527" s="1069" t="s">
        <v>1438</v>
      </c>
      <c r="C527" s="941" t="s">
        <v>1412</v>
      </c>
      <c r="D527" s="618">
        <v>0</v>
      </c>
      <c r="E527" s="600">
        <v>0</v>
      </c>
      <c r="F527" s="7"/>
      <c r="G527" s="520"/>
    </row>
    <row r="528" spans="1:7">
      <c r="A528" s="1066" t="s">
        <v>1087</v>
      </c>
      <c r="B528" s="1069" t="s">
        <v>1439</v>
      </c>
      <c r="C528" s="788" t="s">
        <v>1146</v>
      </c>
      <c r="D528" s="617">
        <v>0</v>
      </c>
      <c r="E528" s="601">
        <v>0</v>
      </c>
      <c r="F528" s="7"/>
      <c r="G528" s="520"/>
    </row>
    <row r="529" spans="1:7" ht="26.25">
      <c r="A529" s="1066" t="s">
        <v>1087</v>
      </c>
      <c r="B529" s="1069" t="s">
        <v>1439</v>
      </c>
      <c r="C529" s="941" t="s">
        <v>1419</v>
      </c>
      <c r="D529" s="618">
        <v>0</v>
      </c>
      <c r="E529" s="600">
        <v>0</v>
      </c>
      <c r="F529" s="7"/>
      <c r="G529" s="520"/>
    </row>
    <row r="530" spans="1:7">
      <c r="A530" s="1066" t="s">
        <v>1082</v>
      </c>
      <c r="B530" s="1067" t="s">
        <v>1146</v>
      </c>
      <c r="C530" s="1068"/>
      <c r="D530" s="617">
        <v>5426.7</v>
      </c>
      <c r="E530" s="601">
        <v>3085.92</v>
      </c>
      <c r="F530" s="7"/>
      <c r="G530" s="520"/>
    </row>
    <row r="531" spans="1:7">
      <c r="A531" s="1066" t="s">
        <v>1082</v>
      </c>
      <c r="B531" s="1069" t="s">
        <v>1438</v>
      </c>
      <c r="C531" s="788" t="s">
        <v>1146</v>
      </c>
      <c r="D531" s="617">
        <v>75.56</v>
      </c>
      <c r="E531" s="601">
        <v>65.539999999999992</v>
      </c>
      <c r="F531" s="7"/>
      <c r="G531" s="520"/>
    </row>
    <row r="532" spans="1:7" ht="26.25">
      <c r="A532" s="1066" t="s">
        <v>1082</v>
      </c>
      <c r="B532" s="1069" t="s">
        <v>1438</v>
      </c>
      <c r="C532" s="941" t="s">
        <v>1412</v>
      </c>
      <c r="D532" s="618">
        <v>75.56</v>
      </c>
      <c r="E532" s="600">
        <v>65.539999999999992</v>
      </c>
      <c r="F532" s="7"/>
      <c r="G532" s="520"/>
    </row>
    <row r="533" spans="1:7">
      <c r="A533" s="1066" t="s">
        <v>1082</v>
      </c>
      <c r="B533" s="1069" t="s">
        <v>1439</v>
      </c>
      <c r="C533" s="788" t="s">
        <v>1146</v>
      </c>
      <c r="D533" s="617">
        <v>5351.1399999999994</v>
      </c>
      <c r="E533" s="601">
        <v>3020.38</v>
      </c>
      <c r="F533" s="7"/>
      <c r="G533" s="520"/>
    </row>
    <row r="534" spans="1:7" ht="26.25">
      <c r="A534" s="1066" t="s">
        <v>1082</v>
      </c>
      <c r="B534" s="1069" t="s">
        <v>1439</v>
      </c>
      <c r="C534" s="941" t="s">
        <v>1419</v>
      </c>
      <c r="D534" s="618">
        <v>5351.1399999999994</v>
      </c>
      <c r="E534" s="600">
        <v>3020.38</v>
      </c>
      <c r="F534" s="7"/>
      <c r="G534" s="520"/>
    </row>
    <row r="535" spans="1:7">
      <c r="A535" s="1066" t="s">
        <v>1106</v>
      </c>
      <c r="B535" s="1067" t="s">
        <v>1146</v>
      </c>
      <c r="C535" s="1068"/>
      <c r="D535" s="617">
        <v>615.24</v>
      </c>
      <c r="E535" s="601">
        <v>628.88</v>
      </c>
      <c r="F535" s="7"/>
      <c r="G535" s="520"/>
    </row>
    <row r="536" spans="1:7">
      <c r="A536" s="1066" t="s">
        <v>1106</v>
      </c>
      <c r="B536" s="1069" t="s">
        <v>1438</v>
      </c>
      <c r="C536" s="788" t="s">
        <v>1146</v>
      </c>
      <c r="D536" s="617">
        <v>615.24</v>
      </c>
      <c r="E536" s="601">
        <v>628.88</v>
      </c>
      <c r="F536" s="7"/>
      <c r="G536" s="520"/>
    </row>
    <row r="537" spans="1:7" ht="26.25">
      <c r="A537" s="1066" t="s">
        <v>1106</v>
      </c>
      <c r="B537" s="1069" t="s">
        <v>1438</v>
      </c>
      <c r="C537" s="941" t="s">
        <v>1412</v>
      </c>
      <c r="D537" s="618">
        <v>615.24</v>
      </c>
      <c r="E537" s="600">
        <v>628.88</v>
      </c>
      <c r="F537" s="7"/>
      <c r="G537" s="520"/>
    </row>
    <row r="538" spans="1:7">
      <c r="A538" s="1070" t="s">
        <v>1146</v>
      </c>
      <c r="B538" s="1241"/>
      <c r="C538" s="1241"/>
      <c r="D538" s="617">
        <v>7126.7049999999999</v>
      </c>
      <c r="E538" s="601">
        <v>5786.94</v>
      </c>
      <c r="F538" s="7"/>
      <c r="G538" s="520"/>
    </row>
    <row r="539" spans="1:7">
      <c r="A539" s="529"/>
      <c r="B539" s="533"/>
      <c r="C539" s="534"/>
      <c r="D539" s="534"/>
      <c r="E539" s="90"/>
      <c r="F539" s="90"/>
      <c r="G539" s="520"/>
    </row>
    <row r="540" spans="1:7">
      <c r="A540" s="460"/>
      <c r="B540" s="461"/>
      <c r="C540" s="462"/>
      <c r="D540" s="462"/>
      <c r="E540" s="90"/>
      <c r="F540" s="90"/>
      <c r="G540" s="520"/>
    </row>
    <row r="541" spans="1:7">
      <c r="A541" s="460"/>
      <c r="B541" s="461"/>
      <c r="C541" s="462"/>
      <c r="D541" s="462"/>
      <c r="E541" s="90"/>
      <c r="F541" s="90"/>
      <c r="G541" s="520"/>
    </row>
    <row r="542" spans="1:7">
      <c r="A542" s="460"/>
      <c r="B542" s="461"/>
      <c r="C542" s="462"/>
      <c r="D542" s="462"/>
      <c r="E542" s="90"/>
      <c r="F542" s="90"/>
      <c r="G542" s="520"/>
    </row>
    <row r="543" spans="1:7">
      <c r="A543" s="460"/>
      <c r="B543" s="461"/>
      <c r="C543" s="462"/>
      <c r="D543" s="462"/>
      <c r="E543" s="90"/>
      <c r="F543" s="90"/>
      <c r="G543" s="520"/>
    </row>
    <row r="544" spans="1:7">
      <c r="A544" s="460"/>
      <c r="B544" s="461"/>
      <c r="C544" s="462"/>
      <c r="D544" s="462"/>
      <c r="E544" s="90"/>
      <c r="F544" s="90"/>
      <c r="G544" s="520"/>
    </row>
    <row r="545" spans="1:7">
      <c r="A545" s="460"/>
      <c r="B545" s="461"/>
      <c r="C545" s="462"/>
      <c r="D545" s="462"/>
      <c r="E545" s="90"/>
      <c r="F545" s="90"/>
      <c r="G545" s="520"/>
    </row>
    <row r="546" spans="1:7">
      <c r="A546" s="460"/>
      <c r="B546" s="461"/>
      <c r="C546" s="462"/>
      <c r="D546" s="462"/>
      <c r="E546" s="90"/>
      <c r="F546" s="90"/>
      <c r="G546" s="520"/>
    </row>
    <row r="547" spans="1:7">
      <c r="A547" s="460"/>
      <c r="B547" s="461"/>
      <c r="C547" s="462"/>
      <c r="D547" s="462"/>
      <c r="E547" s="90"/>
      <c r="F547" s="90"/>
      <c r="G547" s="520"/>
    </row>
    <row r="548" spans="1:7">
      <c r="A548" s="460"/>
      <c r="B548" s="460"/>
      <c r="C548" s="463"/>
      <c r="D548" s="463"/>
      <c r="E548" s="90"/>
      <c r="F548" s="90"/>
      <c r="G548" s="520"/>
    </row>
    <row r="549" spans="1:7">
      <c r="A549" s="460"/>
      <c r="B549" s="460"/>
      <c r="C549" s="460"/>
      <c r="D549" s="460"/>
      <c r="E549" s="90"/>
      <c r="F549" s="90"/>
      <c r="G549" s="520"/>
    </row>
    <row r="550" spans="1:7">
      <c r="A550" s="460"/>
      <c r="B550" s="460"/>
      <c r="C550" s="460"/>
      <c r="D550" s="460"/>
      <c r="E550" s="90"/>
      <c r="F550" s="90"/>
      <c r="G550" s="520"/>
    </row>
    <row r="551" spans="1:7">
      <c r="A551" s="460"/>
      <c r="B551" s="460"/>
      <c r="C551" s="460"/>
      <c r="D551" s="460"/>
      <c r="E551" s="90"/>
      <c r="F551" s="90"/>
      <c r="G551" s="520"/>
    </row>
    <row r="552" spans="1:7">
      <c r="A552" s="460"/>
      <c r="B552" s="461"/>
      <c r="C552" s="461"/>
      <c r="D552" s="461"/>
      <c r="E552" s="90"/>
      <c r="F552" s="90"/>
      <c r="G552" s="520"/>
    </row>
    <row r="553" spans="1:7">
      <c r="A553" s="460"/>
      <c r="B553" s="460"/>
      <c r="C553" s="460"/>
      <c r="D553" s="460"/>
      <c r="E553" s="90"/>
      <c r="F553" s="90"/>
      <c r="G553" s="520"/>
    </row>
    <row r="554" spans="1:7">
      <c r="A554" s="460"/>
      <c r="B554" s="460"/>
      <c r="C554" s="460"/>
      <c r="D554" s="460"/>
      <c r="E554" s="90"/>
      <c r="F554" s="90"/>
      <c r="G554" s="520"/>
    </row>
    <row r="555" spans="1:7">
      <c r="A555" s="460"/>
      <c r="B555" s="460"/>
      <c r="C555" s="460"/>
      <c r="D555" s="460"/>
      <c r="E555" s="90"/>
      <c r="F555" s="90"/>
      <c r="G555" s="520"/>
    </row>
    <row r="556" spans="1:7">
      <c r="A556" s="460"/>
      <c r="B556" s="460"/>
      <c r="C556" s="460"/>
      <c r="D556" s="460"/>
      <c r="E556" s="90"/>
      <c r="F556" s="90"/>
      <c r="G556" s="520"/>
    </row>
    <row r="557" spans="1:7">
      <c r="A557" s="460"/>
      <c r="B557" s="461"/>
      <c r="C557" s="462"/>
      <c r="D557" s="462"/>
      <c r="E557" s="90"/>
      <c r="F557" s="90"/>
      <c r="G557" s="520"/>
    </row>
    <row r="558" spans="1:7">
      <c r="A558" s="460"/>
      <c r="B558" s="460"/>
      <c r="C558" s="463"/>
      <c r="D558" s="463"/>
      <c r="E558" s="90"/>
      <c r="F558" s="90"/>
      <c r="G558" s="520"/>
    </row>
    <row r="559" spans="1:7">
      <c r="A559" s="460"/>
      <c r="B559" s="460"/>
      <c r="C559" s="460"/>
      <c r="D559" s="460"/>
      <c r="E559" s="90"/>
      <c r="F559" s="90"/>
      <c r="G559" s="520"/>
    </row>
    <row r="560" spans="1:7">
      <c r="A560" s="460"/>
      <c r="B560" s="460"/>
      <c r="C560" s="460"/>
      <c r="D560" s="460"/>
      <c r="E560" s="90"/>
      <c r="F560" s="90"/>
      <c r="G560" s="520"/>
    </row>
    <row r="561" spans="1:7">
      <c r="A561" s="460"/>
      <c r="B561" s="460"/>
      <c r="C561" s="463"/>
      <c r="D561" s="463"/>
      <c r="E561" s="90"/>
      <c r="F561" s="90"/>
      <c r="G561" s="520"/>
    </row>
    <row r="562" spans="1:7">
      <c r="A562" s="460"/>
      <c r="B562" s="461"/>
      <c r="C562" s="462"/>
      <c r="D562" s="462"/>
      <c r="E562" s="90"/>
      <c r="F562" s="90"/>
      <c r="G562" s="520"/>
    </row>
    <row r="563" spans="1:7">
      <c r="A563" s="460"/>
      <c r="B563" s="460"/>
      <c r="C563" s="463"/>
      <c r="D563" s="463"/>
      <c r="E563" s="90"/>
      <c r="F563" s="90"/>
      <c r="G563" s="520"/>
    </row>
    <row r="564" spans="1:7">
      <c r="A564" s="460"/>
      <c r="B564" s="460"/>
      <c r="C564" s="460"/>
      <c r="D564" s="460"/>
      <c r="E564" s="90"/>
      <c r="F564" s="90"/>
      <c r="G564" s="520"/>
    </row>
    <row r="565" spans="1:7">
      <c r="A565" s="460"/>
      <c r="B565" s="460"/>
      <c r="C565" s="460"/>
      <c r="D565" s="460"/>
      <c r="E565" s="90"/>
      <c r="F565" s="90"/>
      <c r="G565" s="520"/>
    </row>
    <row r="566" spans="1:7">
      <c r="A566" s="460"/>
      <c r="B566" s="460"/>
      <c r="C566" s="460"/>
      <c r="D566" s="460"/>
      <c r="E566" s="90"/>
      <c r="F566" s="90"/>
      <c r="G566" s="520"/>
    </row>
    <row r="567" spans="1:7">
      <c r="A567" s="461"/>
      <c r="B567" s="461"/>
      <c r="C567" s="462"/>
      <c r="D567" s="462"/>
      <c r="E567" s="90"/>
      <c r="F567" s="90"/>
      <c r="G567" s="520"/>
    </row>
    <row r="568" spans="1:7">
      <c r="A568" s="7"/>
      <c r="B568" s="7"/>
      <c r="C568" s="7"/>
      <c r="D568" s="7"/>
      <c r="E568" s="90"/>
      <c r="F568" s="90"/>
      <c r="G568" s="520"/>
    </row>
    <row r="569" spans="1:7">
      <c r="A569" s="7"/>
      <c r="B569" s="7"/>
      <c r="C569" s="7"/>
      <c r="D569" s="7"/>
      <c r="E569" s="90"/>
      <c r="F569" s="90"/>
      <c r="G569" s="520"/>
    </row>
    <row r="570" spans="1:7">
      <c r="A570" s="7"/>
      <c r="B570" s="7"/>
      <c r="C570" s="7"/>
      <c r="D570" s="7"/>
      <c r="E570" s="90"/>
      <c r="F570" s="90"/>
      <c r="G570" s="520"/>
    </row>
    <row r="571" spans="1:7">
      <c r="A571" s="90"/>
      <c r="B571" s="90"/>
      <c r="C571" s="90"/>
      <c r="D571" s="90"/>
      <c r="E571" s="90"/>
      <c r="F571" s="90"/>
      <c r="G571" s="520"/>
    </row>
    <row r="572" spans="1:7">
      <c r="A572" s="90"/>
      <c r="B572" s="90"/>
      <c r="C572" s="90"/>
      <c r="D572" s="90"/>
      <c r="E572" s="90"/>
      <c r="F572" s="90"/>
      <c r="G572" s="520"/>
    </row>
    <row r="573" spans="1:7">
      <c r="A573" s="90"/>
      <c r="B573" s="90"/>
      <c r="C573" s="90"/>
      <c r="D573" s="90"/>
      <c r="E573" s="90"/>
      <c r="F573" s="90"/>
      <c r="G573" s="520"/>
    </row>
    <row r="574" spans="1:7">
      <c r="A574" s="90"/>
      <c r="B574" s="90"/>
      <c r="C574" s="90"/>
      <c r="D574" s="90"/>
      <c r="E574" s="90"/>
      <c r="F574" s="90"/>
      <c r="G574" s="520"/>
    </row>
    <row r="575" spans="1:7">
      <c r="A575" s="90"/>
      <c r="B575" s="90"/>
      <c r="C575" s="90"/>
      <c r="D575" s="90"/>
      <c r="E575" s="90"/>
      <c r="F575" s="90"/>
      <c r="G575" s="520"/>
    </row>
    <row r="576" spans="1:7">
      <c r="A576" s="90"/>
      <c r="B576" s="90"/>
      <c r="C576" s="90"/>
      <c r="D576" s="90"/>
      <c r="E576" s="90"/>
      <c r="F576" s="90"/>
      <c r="G576" s="520"/>
    </row>
    <row r="577" spans="1:7">
      <c r="A577" s="90"/>
      <c r="B577" s="90"/>
      <c r="C577" s="90"/>
      <c r="D577" s="90"/>
      <c r="E577" s="90"/>
      <c r="F577" s="90"/>
      <c r="G577" s="520"/>
    </row>
    <row r="578" spans="1:7">
      <c r="A578" s="90"/>
      <c r="B578" s="90"/>
      <c r="C578" s="90"/>
      <c r="D578" s="90"/>
      <c r="E578" s="90"/>
      <c r="F578" s="90"/>
      <c r="G578" s="520"/>
    </row>
    <row r="579" spans="1:7">
      <c r="A579" s="90"/>
      <c r="B579" s="90"/>
      <c r="C579" s="90"/>
      <c r="D579" s="90"/>
      <c r="E579" s="90"/>
      <c r="F579" s="90"/>
      <c r="G579" s="520"/>
    </row>
    <row r="580" spans="1:7">
      <c r="A580" s="90"/>
      <c r="B580" s="90"/>
      <c r="C580" s="90"/>
      <c r="D580" s="90"/>
      <c r="E580" s="90"/>
      <c r="F580" s="90"/>
      <c r="G580" s="520"/>
    </row>
    <row r="581" spans="1:7">
      <c r="A581" s="90"/>
      <c r="B581" s="90"/>
      <c r="C581" s="90"/>
      <c r="D581" s="90"/>
      <c r="E581" s="90"/>
      <c r="F581" s="90"/>
      <c r="G581" s="520"/>
    </row>
    <row r="582" spans="1:7">
      <c r="A582" s="90"/>
      <c r="B582" s="90"/>
      <c r="C582" s="90"/>
      <c r="D582" s="90"/>
      <c r="E582" s="90"/>
      <c r="F582" s="90"/>
      <c r="G582" s="520"/>
    </row>
    <row r="583" spans="1:7">
      <c r="A583" s="90"/>
      <c r="B583" s="90"/>
      <c r="C583" s="90"/>
      <c r="D583" s="90"/>
      <c r="E583" s="90"/>
      <c r="F583" s="90"/>
      <c r="G583" s="520"/>
    </row>
    <row r="584" spans="1:7">
      <c r="A584" s="90"/>
      <c r="B584" s="90"/>
      <c r="C584" s="90"/>
      <c r="D584" s="90"/>
      <c r="E584" s="90"/>
      <c r="F584" s="90"/>
      <c r="G584" s="520"/>
    </row>
    <row r="585" spans="1:7">
      <c r="A585" s="90"/>
      <c r="B585" s="90"/>
      <c r="C585" s="90"/>
      <c r="D585" s="90"/>
      <c r="E585" s="90"/>
      <c r="F585" s="90"/>
      <c r="G585" s="520"/>
    </row>
    <row r="586" spans="1:7">
      <c r="A586" s="90"/>
      <c r="B586" s="90"/>
      <c r="C586" s="90"/>
      <c r="D586" s="90"/>
      <c r="E586" s="90"/>
      <c r="F586" s="90"/>
      <c r="G586" s="520"/>
    </row>
    <row r="587" spans="1:7">
      <c r="A587" s="90"/>
      <c r="B587" s="90"/>
      <c r="C587" s="90"/>
      <c r="D587" s="90"/>
      <c r="E587" s="90"/>
      <c r="F587" s="90"/>
      <c r="G587" s="520"/>
    </row>
    <row r="588" spans="1:7">
      <c r="A588" s="90"/>
      <c r="B588" s="90"/>
      <c r="C588" s="90"/>
      <c r="D588" s="90"/>
      <c r="E588" s="90"/>
      <c r="F588" s="90"/>
      <c r="G588" s="520"/>
    </row>
    <row r="589" spans="1:7">
      <c r="A589" s="90"/>
      <c r="B589" s="90"/>
      <c r="C589" s="90"/>
      <c r="D589" s="90"/>
      <c r="E589" s="90"/>
      <c r="F589" s="90"/>
      <c r="G589" s="520"/>
    </row>
    <row r="590" spans="1:7">
      <c r="A590" s="90"/>
      <c r="B590" s="90"/>
      <c r="C590" s="90"/>
      <c r="D590" s="90"/>
      <c r="E590" s="520"/>
      <c r="F590" s="520"/>
      <c r="G590" s="520"/>
    </row>
    <row r="591" spans="1:7">
      <c r="A591" s="90"/>
      <c r="B591" s="90"/>
      <c r="C591" s="90"/>
      <c r="D591" s="90"/>
      <c r="E591" s="520"/>
      <c r="F591" s="520"/>
      <c r="G591" s="520"/>
    </row>
    <row r="592" spans="1:7">
      <c r="A592" s="90"/>
      <c r="B592" s="90"/>
      <c r="C592" s="90"/>
      <c r="D592" s="90"/>
      <c r="E592" s="520"/>
      <c r="F592" s="520"/>
      <c r="G592" s="520"/>
    </row>
    <row r="593" spans="1:7">
      <c r="A593" s="90"/>
      <c r="B593" s="90"/>
      <c r="C593" s="90"/>
      <c r="D593" s="90"/>
      <c r="E593" s="520"/>
      <c r="F593" s="520"/>
      <c r="G593" s="520"/>
    </row>
    <row r="594" spans="1:7">
      <c r="A594" s="90"/>
      <c r="B594" s="90"/>
      <c r="C594" s="90"/>
      <c r="D594" s="90"/>
    </row>
    <row r="595" spans="1:7">
      <c r="A595" s="90"/>
      <c r="B595" s="90"/>
      <c r="C595" s="90"/>
      <c r="D595" s="90"/>
    </row>
    <row r="596" spans="1:7">
      <c r="A596" s="90"/>
      <c r="B596" s="90"/>
      <c r="C596" s="90"/>
      <c r="D596" s="90"/>
    </row>
    <row r="597" spans="1:7">
      <c r="A597" s="5"/>
      <c r="B597" s="5"/>
      <c r="C597" s="5"/>
      <c r="D597" s="5"/>
    </row>
    <row r="598" spans="1:7">
      <c r="A598" s="5"/>
      <c r="B598" s="5"/>
      <c r="C598" s="5"/>
      <c r="D598" s="5"/>
    </row>
    <row r="599" spans="1:7">
      <c r="A599" s="5"/>
      <c r="B599" s="5"/>
      <c r="C599" s="5"/>
      <c r="D599" s="5"/>
    </row>
    <row r="600" spans="1:7">
      <c r="A600" s="5"/>
      <c r="B600" s="5"/>
      <c r="C600" s="5"/>
      <c r="D600" s="5"/>
    </row>
    <row r="601" spans="1:7">
      <c r="A601" s="5"/>
      <c r="B601" s="5"/>
      <c r="C601" s="5"/>
      <c r="D601" s="5"/>
    </row>
    <row r="602" spans="1:7">
      <c r="A602" s="5"/>
      <c r="B602" s="5"/>
      <c r="C602" s="5"/>
      <c r="D602" s="5"/>
    </row>
    <row r="603" spans="1:7">
      <c r="A603" s="5"/>
      <c r="B603" s="5"/>
      <c r="C603" s="5"/>
      <c r="D603" s="5"/>
    </row>
    <row r="604" spans="1:7">
      <c r="A604" s="5"/>
      <c r="B604" s="5"/>
      <c r="C604" s="5"/>
      <c r="D604" s="5"/>
    </row>
    <row r="605" spans="1:7">
      <c r="A605" s="5"/>
      <c r="B605" s="5"/>
      <c r="C605" s="5"/>
      <c r="D605" s="5"/>
    </row>
    <row r="606" spans="1:7">
      <c r="A606" s="5"/>
      <c r="B606" s="5"/>
      <c r="C606" s="5"/>
      <c r="D606" s="5"/>
    </row>
    <row r="607" spans="1:7">
      <c r="A607" s="5"/>
      <c r="B607" s="5"/>
      <c r="C607" s="5"/>
      <c r="D607" s="5"/>
    </row>
    <row r="608" spans="1:7">
      <c r="A608" s="5"/>
      <c r="B608" s="5"/>
      <c r="C608" s="5"/>
      <c r="D608" s="5"/>
    </row>
    <row r="609" spans="1:4">
      <c r="A609" s="5"/>
      <c r="B609" s="5"/>
      <c r="C609" s="5"/>
      <c r="D609" s="5"/>
    </row>
    <row r="610" spans="1:4">
      <c r="A610" s="5"/>
      <c r="B610" s="5"/>
      <c r="C610" s="5"/>
      <c r="D610" s="5"/>
    </row>
    <row r="611" spans="1:4">
      <c r="A611" s="5"/>
      <c r="B611" s="5"/>
      <c r="C611" s="5"/>
      <c r="D611" s="5"/>
    </row>
    <row r="612" spans="1:4">
      <c r="A612" s="5"/>
      <c r="B612" s="5"/>
      <c r="C612" s="5"/>
      <c r="D612" s="5"/>
    </row>
    <row r="613" spans="1:4">
      <c r="A613" s="5"/>
      <c r="B613" s="5"/>
      <c r="C613" s="5"/>
      <c r="D613" s="5"/>
    </row>
    <row r="614" spans="1:4">
      <c r="A614" s="5"/>
      <c r="B614" s="5"/>
      <c r="C614" s="5"/>
      <c r="D614" s="5"/>
    </row>
    <row r="615" spans="1:4">
      <c r="A615" s="5"/>
      <c r="B615" s="5"/>
      <c r="C615" s="5"/>
      <c r="D615" s="5"/>
    </row>
    <row r="616" spans="1:4">
      <c r="A616" s="5"/>
      <c r="B616" s="5"/>
      <c r="C616" s="5"/>
      <c r="D616" s="5"/>
    </row>
    <row r="617" spans="1:4">
      <c r="A617" s="5"/>
      <c r="B617" s="5"/>
      <c r="C617" s="5"/>
      <c r="D617" s="5"/>
    </row>
    <row r="618" spans="1:4">
      <c r="A618" s="5"/>
      <c r="B618" s="5"/>
      <c r="C618" s="5"/>
      <c r="D618" s="5"/>
    </row>
    <row r="619" spans="1:4">
      <c r="A619" s="5"/>
      <c r="B619" s="5"/>
      <c r="C619" s="5"/>
      <c r="D619" s="5"/>
    </row>
    <row r="620" spans="1:4">
      <c r="A620" s="5"/>
      <c r="B620" s="5"/>
      <c r="C620" s="5"/>
      <c r="D620" s="5"/>
    </row>
    <row r="621" spans="1:4">
      <c r="A621" s="5"/>
      <c r="B621" s="5"/>
      <c r="C621" s="5"/>
      <c r="D621" s="5"/>
    </row>
  </sheetData>
  <mergeCells count="161">
    <mergeCell ref="A134:D134"/>
    <mergeCell ref="A285:C285"/>
    <mergeCell ref="A2:D2"/>
    <mergeCell ref="A3:D3"/>
    <mergeCell ref="A22:A26"/>
    <mergeCell ref="A27:A31"/>
    <mergeCell ref="A32:A36"/>
    <mergeCell ref="A37:A41"/>
    <mergeCell ref="A42:A46"/>
    <mergeCell ref="A4:D4"/>
    <mergeCell ref="A5:B5"/>
    <mergeCell ref="A7:A11"/>
    <mergeCell ref="A12:A16"/>
    <mergeCell ref="A17:A21"/>
    <mergeCell ref="A254:A255"/>
    <mergeCell ref="A138:C138"/>
    <mergeCell ref="A155:C155"/>
    <mergeCell ref="A158:A159"/>
    <mergeCell ref="A202:A203"/>
    <mergeCell ref="A204:A205"/>
    <mergeCell ref="A206:A207"/>
    <mergeCell ref="A208:A209"/>
    <mergeCell ref="A221:A223"/>
    <mergeCell ref="A235:B235"/>
    <mergeCell ref="A237:A238"/>
    <mergeCell ref="A239:A240"/>
    <mergeCell ref="A241:A242"/>
    <mergeCell ref="A243:A244"/>
    <mergeCell ref="A210:A211"/>
    <mergeCell ref="A213:B213"/>
    <mergeCell ref="A245:A247"/>
    <mergeCell ref="A248:A250"/>
    <mergeCell ref="A251:A253"/>
    <mergeCell ref="A224:A225"/>
    <mergeCell ref="A226:A227"/>
    <mergeCell ref="A228:A229"/>
    <mergeCell ref="A230:A232"/>
    <mergeCell ref="A217:A218"/>
    <mergeCell ref="A47:A51"/>
    <mergeCell ref="A52:A56"/>
    <mergeCell ref="A57:A61"/>
    <mergeCell ref="A63:E63"/>
    <mergeCell ref="B64:C64"/>
    <mergeCell ref="D64:E64"/>
    <mergeCell ref="A73:E73"/>
    <mergeCell ref="A74:B74"/>
    <mergeCell ref="A90:A96"/>
    <mergeCell ref="A97:A103"/>
    <mergeCell ref="A76:A82"/>
    <mergeCell ref="A83:A89"/>
    <mergeCell ref="A133:C133"/>
    <mergeCell ref="A136:C136"/>
    <mergeCell ref="A156:B156"/>
    <mergeCell ref="A160:A162"/>
    <mergeCell ref="A306:B306"/>
    <mergeCell ref="A286:D286"/>
    <mergeCell ref="A288:D288"/>
    <mergeCell ref="A256:A258"/>
    <mergeCell ref="A259:A260"/>
    <mergeCell ref="A263:D263"/>
    <mergeCell ref="A264:B264"/>
    <mergeCell ref="A266:A270"/>
    <mergeCell ref="A271:A275"/>
    <mergeCell ref="A289:B289"/>
    <mergeCell ref="A291:A295"/>
    <mergeCell ref="A281:D281"/>
    <mergeCell ref="A296:A300"/>
    <mergeCell ref="A301:A305"/>
    <mergeCell ref="A215:A216"/>
    <mergeCell ref="A219:A220"/>
    <mergeCell ref="A163:A164"/>
    <mergeCell ref="A165:A167"/>
    <mergeCell ref="A168:A169"/>
    <mergeCell ref="A170:A172"/>
    <mergeCell ref="A173:A174"/>
    <mergeCell ref="A193:B193"/>
    <mergeCell ref="A195:A196"/>
    <mergeCell ref="A197:A198"/>
    <mergeCell ref="A199:A201"/>
    <mergeCell ref="A175:A177"/>
    <mergeCell ref="A178:A180"/>
    <mergeCell ref="A181:A182"/>
    <mergeCell ref="A183:A184"/>
    <mergeCell ref="A185:A186"/>
    <mergeCell ref="A187:A189"/>
    <mergeCell ref="A190:A191"/>
    <mergeCell ref="B427:B431"/>
    <mergeCell ref="B432:B433"/>
    <mergeCell ref="A357:C357"/>
    <mergeCell ref="A310:B310"/>
    <mergeCell ref="A311:B311"/>
    <mergeCell ref="A313:A317"/>
    <mergeCell ref="A318:A322"/>
    <mergeCell ref="A323:A327"/>
    <mergeCell ref="A368:A376"/>
    <mergeCell ref="A377:A388"/>
    <mergeCell ref="A402:A410"/>
    <mergeCell ref="A328:B328"/>
    <mergeCell ref="A330:C330"/>
    <mergeCell ref="A339:C339"/>
    <mergeCell ref="A348:C348"/>
    <mergeCell ref="A458:A463"/>
    <mergeCell ref="A464:A474"/>
    <mergeCell ref="A475:A482"/>
    <mergeCell ref="A483:A490"/>
    <mergeCell ref="A507:A510"/>
    <mergeCell ref="B507:C507"/>
    <mergeCell ref="B508:B510"/>
    <mergeCell ref="A416:C416"/>
    <mergeCell ref="A389:A401"/>
    <mergeCell ref="A415:E415"/>
    <mergeCell ref="B444:C444"/>
    <mergeCell ref="B445:B448"/>
    <mergeCell ref="B449:B450"/>
    <mergeCell ref="A434:A443"/>
    <mergeCell ref="B434:C434"/>
    <mergeCell ref="B435:B439"/>
    <mergeCell ref="B440:B441"/>
    <mergeCell ref="B442:B443"/>
    <mergeCell ref="A418:A425"/>
    <mergeCell ref="B418:C418"/>
    <mergeCell ref="B419:B423"/>
    <mergeCell ref="B424:B425"/>
    <mergeCell ref="A426:A433"/>
    <mergeCell ref="B426:C426"/>
    <mergeCell ref="A535:A537"/>
    <mergeCell ref="B535:C535"/>
    <mergeCell ref="B536:B537"/>
    <mergeCell ref="A538:C538"/>
    <mergeCell ref="A520:C520"/>
    <mergeCell ref="A522:A524"/>
    <mergeCell ref="B522:C522"/>
    <mergeCell ref="B523:B524"/>
    <mergeCell ref="A525:A529"/>
    <mergeCell ref="B525:C525"/>
    <mergeCell ref="B526:B527"/>
    <mergeCell ref="B528:B529"/>
    <mergeCell ref="A118:A122"/>
    <mergeCell ref="A123:A127"/>
    <mergeCell ref="A105:D105"/>
    <mergeCell ref="A108:A112"/>
    <mergeCell ref="A113:A117"/>
    <mergeCell ref="A530:A534"/>
    <mergeCell ref="B530:C530"/>
    <mergeCell ref="B531:B532"/>
    <mergeCell ref="B533:B534"/>
    <mergeCell ref="A511:A516"/>
    <mergeCell ref="B511:C511"/>
    <mergeCell ref="B512:B514"/>
    <mergeCell ref="B515:B516"/>
    <mergeCell ref="A517:C517"/>
    <mergeCell ref="A494:C494"/>
    <mergeCell ref="A496:A499"/>
    <mergeCell ref="B496:C496"/>
    <mergeCell ref="B497:B499"/>
    <mergeCell ref="A500:A506"/>
    <mergeCell ref="B500:C500"/>
    <mergeCell ref="B501:B503"/>
    <mergeCell ref="B504:B506"/>
    <mergeCell ref="A451:C451"/>
    <mergeCell ref="A444:A45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A54F5-1114-4AC1-B331-82E448BCAEE1}">
  <sheetPr>
    <tabColor rgb="FF00B050"/>
  </sheetPr>
  <dimension ref="A1:G271"/>
  <sheetViews>
    <sheetView topLeftCell="A173" zoomScaleNormal="100" workbookViewId="0">
      <selection activeCell="U281" sqref="U281"/>
    </sheetView>
  </sheetViews>
  <sheetFormatPr defaultColWidth="8.85546875" defaultRowHeight="15"/>
  <cols>
    <col min="1" max="1" width="50.140625" style="1" customWidth="1"/>
    <col min="2" max="2" width="36.7109375" style="1" customWidth="1"/>
    <col min="3" max="3" width="38.7109375" style="1" customWidth="1"/>
    <col min="4" max="4" width="35.42578125" style="1" customWidth="1"/>
    <col min="5" max="5" width="34.7109375" style="1" customWidth="1"/>
    <col min="6" max="6" width="24.7109375" style="1" customWidth="1"/>
    <col min="7" max="16384" width="8.85546875" style="1"/>
  </cols>
  <sheetData>
    <row r="1" spans="1:7" ht="69.95" customHeight="1">
      <c r="A1" s="222" t="s">
        <v>43</v>
      </c>
    </row>
    <row r="2" spans="1:7" ht="21" thickBot="1">
      <c r="A2" s="1232" t="s">
        <v>1440</v>
      </c>
      <c r="B2" s="1232"/>
      <c r="C2" s="1232"/>
      <c r="D2" s="1232"/>
      <c r="E2" s="886"/>
      <c r="F2" s="886"/>
      <c r="G2" s="886"/>
    </row>
    <row r="3" spans="1:7" ht="99.95" customHeight="1">
      <c r="A3" s="1114" t="s">
        <v>1441</v>
      </c>
      <c r="B3" s="1115"/>
      <c r="C3" s="1115"/>
      <c r="D3" s="1115"/>
      <c r="E3" s="883"/>
      <c r="F3" s="883"/>
      <c r="G3" s="54"/>
    </row>
    <row r="4" spans="1:7">
      <c r="A4" s="281"/>
      <c r="B4" s="883"/>
      <c r="C4" s="883"/>
      <c r="D4" s="883"/>
      <c r="E4" s="883"/>
      <c r="F4" s="883"/>
      <c r="G4" s="54"/>
    </row>
    <row r="5" spans="1:7" ht="15.75">
      <c r="A5" s="921" t="s">
        <v>1442</v>
      </c>
      <c r="B5" s="229"/>
      <c r="C5" s="229"/>
      <c r="D5" s="229"/>
      <c r="E5" s="229"/>
      <c r="F5" s="282"/>
      <c r="G5" s="47"/>
    </row>
    <row r="6" spans="1:7" s="284" customFormat="1" ht="26.25" customHeight="1">
      <c r="A6" s="923" t="s">
        <v>1443</v>
      </c>
      <c r="B6" s="923"/>
      <c r="C6" s="923"/>
      <c r="D6" s="923"/>
      <c r="E6" s="923"/>
      <c r="F6" s="923"/>
      <c r="G6" s="283"/>
    </row>
    <row r="7" spans="1:7" ht="21" customHeight="1">
      <c r="A7" s="1107" t="s">
        <v>1444</v>
      </c>
      <c r="B7" s="1107"/>
      <c r="C7" s="1107"/>
      <c r="D7" s="1107"/>
      <c r="E7" s="288"/>
      <c r="F7" s="285"/>
      <c r="G7" s="46"/>
    </row>
    <row r="8" spans="1:7">
      <c r="A8" s="1242" t="s">
        <v>1160</v>
      </c>
      <c r="B8" s="1242"/>
      <c r="C8" s="718">
        <v>2023</v>
      </c>
      <c r="D8" s="718">
        <v>2024</v>
      </c>
      <c r="E8" s="464"/>
      <c r="F8" s="285"/>
      <c r="G8" s="46"/>
    </row>
    <row r="9" spans="1:7">
      <c r="A9" s="531"/>
      <c r="B9" s="531" t="s">
        <v>1445</v>
      </c>
      <c r="C9" s="532" t="s">
        <v>1446</v>
      </c>
      <c r="D9" s="532" t="s">
        <v>1446</v>
      </c>
      <c r="E9" s="464"/>
      <c r="F9" s="285"/>
      <c r="G9" s="46"/>
    </row>
    <row r="10" spans="1:7">
      <c r="A10" s="1071" t="s">
        <v>1103</v>
      </c>
      <c r="B10" s="938" t="s">
        <v>1146</v>
      </c>
      <c r="C10" s="620">
        <v>259221.33</v>
      </c>
      <c r="D10" s="607">
        <v>298979.43</v>
      </c>
      <c r="E10" s="680"/>
      <c r="F10" s="285"/>
      <c r="G10" s="46"/>
    </row>
    <row r="11" spans="1:7">
      <c r="A11" s="1066" t="s">
        <v>1103</v>
      </c>
      <c r="B11" s="926" t="s">
        <v>1447</v>
      </c>
      <c r="C11" s="642">
        <v>7.9779</v>
      </c>
      <c r="D11" s="643">
        <v>5.7771000000000008</v>
      </c>
      <c r="E11" s="464"/>
      <c r="F11" s="286"/>
      <c r="G11" s="24"/>
    </row>
    <row r="12" spans="1:7">
      <c r="A12" s="1066" t="s">
        <v>1103</v>
      </c>
      <c r="B12" s="926" t="s">
        <v>1448</v>
      </c>
      <c r="C12" s="642">
        <v>0</v>
      </c>
      <c r="D12" s="643">
        <v>0.27410000000000001</v>
      </c>
      <c r="E12" s="464"/>
      <c r="F12" s="286"/>
      <c r="G12" s="24"/>
    </row>
    <row r="13" spans="1:7">
      <c r="A13" s="1066" t="s">
        <v>1103</v>
      </c>
      <c r="B13" s="926" t="s">
        <v>1449</v>
      </c>
      <c r="C13" s="642">
        <v>248402.85020000002</v>
      </c>
      <c r="D13" s="643">
        <v>273595.60340000002</v>
      </c>
      <c r="E13" s="464"/>
      <c r="F13" s="286"/>
      <c r="G13" s="24"/>
    </row>
    <row r="14" spans="1:7">
      <c r="A14" s="1066" t="s">
        <v>1103</v>
      </c>
      <c r="B14" s="926" t="s">
        <v>1450</v>
      </c>
      <c r="C14" s="642">
        <v>1185.5340000000001</v>
      </c>
      <c r="D14" s="643">
        <v>8883.9583000000002</v>
      </c>
      <c r="E14" s="464"/>
      <c r="F14" s="286"/>
      <c r="G14" s="24"/>
    </row>
    <row r="15" spans="1:7">
      <c r="A15" s="1066" t="s">
        <v>1103</v>
      </c>
      <c r="B15" s="926" t="s">
        <v>1451</v>
      </c>
      <c r="C15" s="642">
        <v>789.80520000000013</v>
      </c>
      <c r="D15" s="643">
        <v>733.44419999999991</v>
      </c>
      <c r="E15" s="464"/>
      <c r="F15" s="286"/>
      <c r="G15" s="24"/>
    </row>
    <row r="16" spans="1:7">
      <c r="A16" s="1066" t="s">
        <v>1103</v>
      </c>
      <c r="B16" s="926" t="s">
        <v>1452</v>
      </c>
      <c r="C16" s="642">
        <v>1110.9211</v>
      </c>
      <c r="D16" s="643">
        <v>724.0462</v>
      </c>
      <c r="E16" s="464"/>
      <c r="F16" s="286"/>
      <c r="G16" s="24"/>
    </row>
    <row r="17" spans="1:7">
      <c r="A17" s="1066" t="s">
        <v>1103</v>
      </c>
      <c r="B17" s="926" t="s">
        <v>1453</v>
      </c>
      <c r="C17" s="642">
        <v>7707.8294999999998</v>
      </c>
      <c r="D17" s="643">
        <v>15019.914599999998</v>
      </c>
      <c r="E17" s="464"/>
      <c r="F17" s="286"/>
      <c r="G17" s="24"/>
    </row>
    <row r="18" spans="1:7">
      <c r="A18" s="1066" t="s">
        <v>1103</v>
      </c>
      <c r="B18" s="926" t="s">
        <v>1454</v>
      </c>
      <c r="C18" s="642">
        <v>16.416</v>
      </c>
      <c r="D18" s="643">
        <v>16.416</v>
      </c>
      <c r="E18" s="464"/>
      <c r="F18" s="286"/>
      <c r="G18" s="24"/>
    </row>
    <row r="19" spans="1:7">
      <c r="A19" s="1066" t="s">
        <v>1087</v>
      </c>
      <c r="B19" s="935" t="s">
        <v>1146</v>
      </c>
      <c r="C19" s="662">
        <v>1143154.1155000001</v>
      </c>
      <c r="D19" s="601">
        <v>1461688.547</v>
      </c>
      <c r="E19" s="464"/>
      <c r="F19" s="286"/>
      <c r="G19" s="24"/>
    </row>
    <row r="20" spans="1:7">
      <c r="A20" s="1066" t="s">
        <v>1087</v>
      </c>
      <c r="B20" s="926" t="s">
        <v>1447</v>
      </c>
      <c r="C20" s="642">
        <v>6.3600000000000004E-2</v>
      </c>
      <c r="D20" s="643">
        <v>5.6599999999999991E-2</v>
      </c>
      <c r="E20" s="464"/>
      <c r="F20" s="286"/>
      <c r="G20" s="24"/>
    </row>
    <row r="21" spans="1:7">
      <c r="A21" s="1066" t="s">
        <v>1087</v>
      </c>
      <c r="B21" s="926" t="s">
        <v>1449</v>
      </c>
      <c r="C21" s="642">
        <v>1125932.4284000001</v>
      </c>
      <c r="D21" s="643">
        <v>1444254.8015000001</v>
      </c>
      <c r="E21" s="464"/>
      <c r="F21" s="286"/>
      <c r="G21" s="24"/>
    </row>
    <row r="22" spans="1:7">
      <c r="A22" s="1066" t="s">
        <v>1087</v>
      </c>
      <c r="B22" s="926" t="s">
        <v>1450</v>
      </c>
      <c r="C22" s="642">
        <v>0</v>
      </c>
      <c r="D22" s="643">
        <v>17112.4038</v>
      </c>
      <c r="E22" s="464"/>
      <c r="F22" s="286"/>
      <c r="G22" s="24"/>
    </row>
    <row r="23" spans="1:7">
      <c r="A23" s="1066" t="s">
        <v>1087</v>
      </c>
      <c r="B23" s="926" t="s">
        <v>1451</v>
      </c>
      <c r="C23" s="642">
        <v>236.47039999999996</v>
      </c>
      <c r="D23" s="643">
        <v>230.98809999999997</v>
      </c>
      <c r="E23" s="464"/>
      <c r="F23" s="286"/>
      <c r="G23" s="24"/>
    </row>
    <row r="24" spans="1:7">
      <c r="A24" s="1066" t="s">
        <v>1087</v>
      </c>
      <c r="B24" s="926" t="s">
        <v>1452</v>
      </c>
      <c r="C24" s="642">
        <v>1.1565000000000001</v>
      </c>
      <c r="D24" s="643">
        <v>4.6260000000000003</v>
      </c>
      <c r="E24" s="464"/>
      <c r="F24" s="286"/>
      <c r="G24" s="24"/>
    </row>
    <row r="25" spans="1:7">
      <c r="A25" s="1066" t="s">
        <v>1087</v>
      </c>
      <c r="B25" s="926" t="s">
        <v>1453</v>
      </c>
      <c r="C25" s="642">
        <v>16836.419999999998</v>
      </c>
      <c r="D25" s="643">
        <v>0</v>
      </c>
      <c r="E25" s="464"/>
      <c r="F25" s="286"/>
      <c r="G25" s="24"/>
    </row>
    <row r="26" spans="1:7">
      <c r="A26" s="1066" t="s">
        <v>1087</v>
      </c>
      <c r="B26" s="926" t="s">
        <v>1454</v>
      </c>
      <c r="C26" s="642">
        <v>147.57300000000001</v>
      </c>
      <c r="D26" s="643">
        <v>85.670999999999992</v>
      </c>
      <c r="E26" s="464"/>
      <c r="F26" s="286"/>
      <c r="G26" s="24"/>
    </row>
    <row r="27" spans="1:7">
      <c r="A27" s="1066" t="s">
        <v>1082</v>
      </c>
      <c r="B27" s="935" t="s">
        <v>1146</v>
      </c>
      <c r="C27" s="617">
        <v>7184942.9673999976</v>
      </c>
      <c r="D27" s="601">
        <v>7269558.0663000019</v>
      </c>
      <c r="E27" s="464"/>
      <c r="F27" s="286"/>
      <c r="G27" s="24"/>
    </row>
    <row r="28" spans="1:7">
      <c r="A28" s="1066" t="s">
        <v>1082</v>
      </c>
      <c r="B28" s="926" t="s">
        <v>1447</v>
      </c>
      <c r="C28" s="642">
        <v>93.596800000000002</v>
      </c>
      <c r="D28" s="643">
        <v>93.044800000000009</v>
      </c>
      <c r="E28" s="464"/>
      <c r="F28" s="286"/>
      <c r="G28" s="24"/>
    </row>
    <row r="29" spans="1:7">
      <c r="A29" s="1066" t="s">
        <v>1082</v>
      </c>
      <c r="B29" s="926" t="s">
        <v>1448</v>
      </c>
      <c r="C29" s="642">
        <v>0</v>
      </c>
      <c r="D29" s="643">
        <v>0</v>
      </c>
      <c r="E29" s="464"/>
      <c r="F29" s="286"/>
      <c r="G29" s="24"/>
    </row>
    <row r="30" spans="1:7">
      <c r="A30" s="1066" t="s">
        <v>1082</v>
      </c>
      <c r="B30" s="926" t="s">
        <v>1449</v>
      </c>
      <c r="C30" s="642">
        <v>6903695.688099999</v>
      </c>
      <c r="D30" s="643">
        <v>6985963.563000001</v>
      </c>
      <c r="E30" s="464"/>
      <c r="F30" s="286"/>
      <c r="G30" s="24"/>
    </row>
    <row r="31" spans="1:7">
      <c r="A31" s="1066" t="s">
        <v>1082</v>
      </c>
      <c r="B31" s="926" t="s">
        <v>1450</v>
      </c>
      <c r="C31" s="642">
        <v>0</v>
      </c>
      <c r="D31" s="643">
        <v>482.92430000000002</v>
      </c>
      <c r="E31" s="464"/>
      <c r="F31" s="286"/>
      <c r="G31" s="24"/>
    </row>
    <row r="32" spans="1:7">
      <c r="A32" s="1066" t="s">
        <v>1082</v>
      </c>
      <c r="B32" s="926" t="s">
        <v>1451</v>
      </c>
      <c r="C32" s="642">
        <v>7420.8879999999999</v>
      </c>
      <c r="D32" s="643">
        <v>8778.9696000000004</v>
      </c>
      <c r="E32" s="464"/>
      <c r="F32" s="286"/>
      <c r="G32" s="24"/>
    </row>
    <row r="33" spans="1:7">
      <c r="A33" s="1066" t="s">
        <v>1082</v>
      </c>
      <c r="B33" s="926" t="s">
        <v>1455</v>
      </c>
      <c r="C33" s="642">
        <v>0</v>
      </c>
      <c r="D33" s="643">
        <v>158803.3143</v>
      </c>
      <c r="E33" s="464"/>
      <c r="F33" s="286"/>
      <c r="G33" s="24"/>
    </row>
    <row r="34" spans="1:7">
      <c r="A34" s="1066" t="s">
        <v>1082</v>
      </c>
      <c r="B34" s="926" t="s">
        <v>1452</v>
      </c>
      <c r="C34" s="642">
        <v>6507.3945000000003</v>
      </c>
      <c r="D34" s="643">
        <v>7249.6592000000001</v>
      </c>
      <c r="E34" s="464"/>
      <c r="F34" s="286"/>
      <c r="G34" s="24"/>
    </row>
    <row r="35" spans="1:7">
      <c r="A35" s="1066" t="s">
        <v>1082</v>
      </c>
      <c r="B35" s="926" t="s">
        <v>1453</v>
      </c>
      <c r="C35" s="642">
        <v>267225.40000000002</v>
      </c>
      <c r="D35" s="643">
        <v>108186.59109999999</v>
      </c>
      <c r="E35" s="464"/>
      <c r="F35" s="286"/>
      <c r="G35" s="24"/>
    </row>
    <row r="36" spans="1:7">
      <c r="A36" s="1066" t="s">
        <v>1106</v>
      </c>
      <c r="B36" s="935" t="s">
        <v>1146</v>
      </c>
      <c r="C36" s="617">
        <v>244345.89640000006</v>
      </c>
      <c r="D36" s="601">
        <v>258532.36200000008</v>
      </c>
      <c r="E36" s="464"/>
      <c r="F36" s="286"/>
      <c r="G36" s="24"/>
    </row>
    <row r="37" spans="1:7">
      <c r="A37" s="1066" t="s">
        <v>1106</v>
      </c>
      <c r="B37" s="926" t="s">
        <v>1447</v>
      </c>
      <c r="C37" s="642">
        <v>11.593500000000001</v>
      </c>
      <c r="D37" s="643">
        <v>12.536700000000002</v>
      </c>
      <c r="E37" s="464"/>
      <c r="F37" s="286"/>
      <c r="G37" s="24"/>
    </row>
    <row r="38" spans="1:7">
      <c r="A38" s="1066" t="s">
        <v>1106</v>
      </c>
      <c r="B38" s="926" t="s">
        <v>1449</v>
      </c>
      <c r="C38" s="642">
        <v>226094.97199999998</v>
      </c>
      <c r="D38" s="643">
        <v>236178.43510000009</v>
      </c>
      <c r="E38" s="464"/>
      <c r="F38" s="286"/>
      <c r="G38" s="24"/>
    </row>
    <row r="39" spans="1:7">
      <c r="A39" s="1066" t="s">
        <v>1106</v>
      </c>
      <c r="B39" s="926" t="s">
        <v>1450</v>
      </c>
      <c r="C39" s="642">
        <v>4357.3792999999996</v>
      </c>
      <c r="D39" s="643">
        <v>4905.4399999999996</v>
      </c>
      <c r="E39" s="464"/>
      <c r="F39" s="286"/>
      <c r="G39" s="24"/>
    </row>
    <row r="40" spans="1:7">
      <c r="A40" s="1066" t="s">
        <v>1106</v>
      </c>
      <c r="B40" s="926" t="s">
        <v>1451</v>
      </c>
      <c r="C40" s="642">
        <v>825.09339999999986</v>
      </c>
      <c r="D40" s="643">
        <v>734.15819999999985</v>
      </c>
      <c r="E40" s="464"/>
      <c r="F40" s="286"/>
      <c r="G40" s="24"/>
    </row>
    <row r="41" spans="1:7">
      <c r="A41" s="1066" t="s">
        <v>1106</v>
      </c>
      <c r="B41" s="926" t="s">
        <v>1452</v>
      </c>
      <c r="C41" s="642">
        <v>61.55680000000001</v>
      </c>
      <c r="D41" s="643">
        <v>120.6383</v>
      </c>
      <c r="E41" s="464"/>
      <c r="F41" s="286"/>
      <c r="G41" s="24"/>
    </row>
    <row r="42" spans="1:7">
      <c r="A42" s="1066" t="s">
        <v>1106</v>
      </c>
      <c r="B42" s="926" t="s">
        <v>1453</v>
      </c>
      <c r="C42" s="642">
        <v>12621.717799999999</v>
      </c>
      <c r="D42" s="643">
        <v>16173.2366</v>
      </c>
      <c r="E42" s="680"/>
      <c r="F42" s="286"/>
      <c r="G42" s="24"/>
    </row>
    <row r="43" spans="1:7">
      <c r="A43" s="1066" t="s">
        <v>1106</v>
      </c>
      <c r="B43" s="926" t="s">
        <v>1454</v>
      </c>
      <c r="C43" s="642">
        <v>373.58360000000005</v>
      </c>
      <c r="D43" s="643">
        <v>407.9171</v>
      </c>
      <c r="E43" s="464"/>
      <c r="F43" s="286"/>
      <c r="G43" s="24"/>
    </row>
    <row r="44" spans="1:7">
      <c r="A44" s="1070" t="s">
        <v>1146</v>
      </c>
      <c r="B44" s="1241"/>
      <c r="C44" s="662">
        <v>8831664.3100000005</v>
      </c>
      <c r="D44" s="601">
        <v>9288758.4100000001</v>
      </c>
      <c r="E44" s="464"/>
      <c r="F44" s="286"/>
      <c r="G44" s="24"/>
    </row>
    <row r="45" spans="1:7" ht="12" customHeight="1">
      <c r="A45" s="1113" t="s">
        <v>1456</v>
      </c>
      <c r="B45" s="1113"/>
      <c r="C45" s="1113"/>
      <c r="D45" s="1113"/>
      <c r="E45" s="117"/>
      <c r="F45" s="117"/>
      <c r="G45" s="2"/>
    </row>
    <row r="46" spans="1:7" ht="5.0999999999999996" customHeight="1">
      <c r="A46" s="1113"/>
      <c r="B46" s="1113"/>
      <c r="C46" s="1113"/>
      <c r="D46" s="1113"/>
      <c r="E46" s="117"/>
      <c r="F46" s="117"/>
      <c r="G46" s="428"/>
    </row>
    <row r="47" spans="1:7" ht="18" customHeight="1">
      <c r="A47" s="1113"/>
      <c r="B47" s="1113"/>
      <c r="C47" s="1113"/>
      <c r="D47" s="1113"/>
      <c r="E47" s="117"/>
      <c r="F47" s="117"/>
      <c r="G47" s="425"/>
    </row>
    <row r="48" spans="1:7">
      <c r="A48" s="954"/>
      <c r="B48" s="954"/>
      <c r="C48" s="954"/>
      <c r="D48" s="954"/>
      <c r="E48" s="117"/>
      <c r="F48" s="117"/>
      <c r="G48" s="2"/>
    </row>
    <row r="49" spans="1:7">
      <c r="A49" s="1107" t="s">
        <v>1457</v>
      </c>
      <c r="B49" s="1107"/>
      <c r="C49" s="1107"/>
      <c r="D49" s="1107"/>
      <c r="E49" s="954"/>
      <c r="F49" s="954"/>
      <c r="G49" s="2"/>
    </row>
    <row r="50" spans="1:7" ht="9" customHeight="1">
      <c r="A50" s="1076"/>
      <c r="B50" s="1076"/>
      <c r="E50" s="954"/>
      <c r="F50" s="954"/>
      <c r="G50" s="2"/>
    </row>
    <row r="51" spans="1:7" ht="16.5" customHeight="1">
      <c r="A51" s="923" t="s">
        <v>1160</v>
      </c>
      <c r="B51" s="923" t="s">
        <v>1458</v>
      </c>
      <c r="C51" s="924">
        <v>2023</v>
      </c>
      <c r="D51" s="924">
        <v>2024</v>
      </c>
      <c r="F51" s="954"/>
      <c r="G51" s="2"/>
    </row>
    <row r="52" spans="1:7">
      <c r="A52" s="258"/>
      <c r="B52" s="289" t="s">
        <v>1146</v>
      </c>
      <c r="C52" s="289">
        <v>177109.3</v>
      </c>
      <c r="D52" s="467">
        <v>169821.5</v>
      </c>
      <c r="E52" s="954"/>
      <c r="F52" s="954"/>
      <c r="G52" s="2"/>
    </row>
    <row r="53" spans="1:7">
      <c r="A53" s="918" t="s">
        <v>1103</v>
      </c>
      <c r="B53" s="135" t="s">
        <v>1459</v>
      </c>
      <c r="C53" s="232">
        <v>177109.3</v>
      </c>
      <c r="D53" s="466">
        <v>169821.5</v>
      </c>
      <c r="E53" s="954"/>
      <c r="F53" s="954"/>
      <c r="G53" s="2"/>
    </row>
    <row r="54" spans="1:7">
      <c r="A54" s="412" t="s">
        <v>1460</v>
      </c>
      <c r="B54" s="883"/>
      <c r="C54" s="883"/>
      <c r="D54" s="883"/>
      <c r="E54" s="954"/>
      <c r="F54" s="954"/>
      <c r="G54" s="2"/>
    </row>
    <row r="55" spans="1:7">
      <c r="A55" s="954"/>
      <c r="B55" s="954"/>
      <c r="C55" s="954"/>
      <c r="D55" s="954"/>
      <c r="E55" s="954"/>
      <c r="F55" s="954"/>
      <c r="G55" s="2"/>
    </row>
    <row r="56" spans="1:7" ht="6" customHeight="1">
      <c r="D56" s="954"/>
      <c r="E56" s="954"/>
      <c r="F56" s="954"/>
      <c r="G56" s="2"/>
    </row>
    <row r="57" spans="1:7">
      <c r="A57" s="1107" t="s">
        <v>1461</v>
      </c>
      <c r="B57" s="1107"/>
      <c r="C57" s="1107"/>
      <c r="D57" s="954"/>
      <c r="E57" s="954"/>
      <c r="F57" s="954"/>
      <c r="G57" s="2"/>
    </row>
    <row r="58" spans="1:7" ht="15" customHeight="1">
      <c r="A58" s="923" t="s">
        <v>1160</v>
      </c>
      <c r="B58" s="257" t="s">
        <v>1462</v>
      </c>
      <c r="C58" s="650" t="s">
        <v>1463</v>
      </c>
      <c r="D58" s="570"/>
      <c r="E58" s="954"/>
      <c r="F58" s="954"/>
      <c r="G58" s="2"/>
    </row>
    <row r="59" spans="1:7">
      <c r="A59" s="258" t="s">
        <v>1103</v>
      </c>
      <c r="B59" s="661">
        <v>316820277.47045499</v>
      </c>
      <c r="C59" s="277">
        <v>338271342.81761098</v>
      </c>
      <c r="D59" s="954"/>
      <c r="E59" s="954"/>
      <c r="F59" s="954"/>
      <c r="G59" s="2"/>
    </row>
    <row r="60" spans="1:7">
      <c r="A60" s="918" t="s">
        <v>1087</v>
      </c>
      <c r="B60" s="648">
        <v>457304419.54444402</v>
      </c>
      <c r="C60" s="643">
        <v>587251355.66666603</v>
      </c>
      <c r="D60" s="954"/>
      <c r="E60" s="954"/>
      <c r="F60" s="954"/>
      <c r="G60" s="2"/>
    </row>
    <row r="61" spans="1:7">
      <c r="A61" s="918" t="s">
        <v>1082</v>
      </c>
      <c r="B61" s="252">
        <v>3304783952.25</v>
      </c>
      <c r="C61" s="253">
        <v>3310596145.1433301</v>
      </c>
      <c r="D61" s="954"/>
      <c r="E61" s="954"/>
      <c r="F61" s="954"/>
      <c r="G61" s="2"/>
    </row>
    <row r="62" spans="1:7">
      <c r="A62" s="918" t="s">
        <v>1106</v>
      </c>
      <c r="B62" s="252">
        <v>217831692.56974399</v>
      </c>
      <c r="C62" s="253">
        <v>231561155.25162199</v>
      </c>
      <c r="D62" s="954"/>
      <c r="E62" s="954"/>
      <c r="F62" s="954"/>
      <c r="G62" s="2"/>
    </row>
    <row r="63" spans="1:7">
      <c r="A63" s="919" t="s">
        <v>1146</v>
      </c>
      <c r="B63" s="662">
        <v>4296740341.8346395</v>
      </c>
      <c r="C63" s="254">
        <v>4467679998.8792295</v>
      </c>
      <c r="D63" s="954"/>
      <c r="E63" s="954"/>
      <c r="F63" s="954"/>
      <c r="G63" s="2"/>
    </row>
    <row r="64" spans="1:7">
      <c r="A64" s="412" t="s">
        <v>1464</v>
      </c>
      <c r="B64" s="954"/>
      <c r="C64" s="954"/>
      <c r="D64" s="954"/>
      <c r="E64" s="954"/>
      <c r="F64" s="954"/>
      <c r="G64" s="2"/>
    </row>
    <row r="65" spans="1:7">
      <c r="A65" s="954"/>
      <c r="B65" s="954"/>
      <c r="C65" s="954"/>
      <c r="D65" s="954"/>
      <c r="E65" s="954"/>
      <c r="F65" s="954"/>
      <c r="G65" s="2"/>
    </row>
    <row r="66" spans="1:7">
      <c r="A66" s="1107" t="s">
        <v>1465</v>
      </c>
      <c r="B66" s="1107"/>
      <c r="C66" s="1107"/>
      <c r="D66" s="1107"/>
      <c r="E66" s="954"/>
      <c r="F66" s="954"/>
      <c r="G66" s="2"/>
    </row>
    <row r="67" spans="1:7" ht="27" customHeight="1">
      <c r="A67" s="944" t="s">
        <v>1160</v>
      </c>
      <c r="B67" s="650" t="s">
        <v>1102</v>
      </c>
      <c r="C67" s="650" t="s">
        <v>1466</v>
      </c>
      <c r="D67" s="650" t="s">
        <v>1467</v>
      </c>
      <c r="E67" s="570"/>
      <c r="F67" s="954"/>
      <c r="G67" s="2"/>
    </row>
    <row r="68" spans="1:7">
      <c r="A68" s="538" t="s">
        <v>1103</v>
      </c>
      <c r="B68" s="712">
        <v>2023</v>
      </c>
      <c r="C68" s="713">
        <v>71676611.083333299</v>
      </c>
      <c r="D68" s="713">
        <v>245454471.66489899</v>
      </c>
      <c r="E68" s="954"/>
      <c r="F68" s="954"/>
      <c r="G68" s="2"/>
    </row>
    <row r="69" spans="1:7">
      <c r="A69" s="955"/>
      <c r="B69" s="290">
        <v>2024</v>
      </c>
      <c r="C69" s="262">
        <v>80582076.555555597</v>
      </c>
      <c r="D69" s="262">
        <v>257891994.96000001</v>
      </c>
      <c r="E69" s="954"/>
      <c r="F69" s="954"/>
      <c r="G69" s="2"/>
    </row>
    <row r="70" spans="1:7">
      <c r="A70" s="1111" t="s">
        <v>1087</v>
      </c>
      <c r="B70" s="290">
        <v>2023</v>
      </c>
      <c r="C70" s="261">
        <v>317542809.86111099</v>
      </c>
      <c r="D70" s="261">
        <v>139761948.59999999</v>
      </c>
      <c r="E70" s="954"/>
      <c r="F70" s="954"/>
      <c r="G70" s="2"/>
    </row>
    <row r="71" spans="1:7">
      <c r="A71" s="1111"/>
      <c r="B71" s="290">
        <v>2024</v>
      </c>
      <c r="C71" s="262">
        <v>406024596.388888</v>
      </c>
      <c r="D71" s="262">
        <v>181228060</v>
      </c>
      <c r="E71" s="954"/>
      <c r="F71" s="954"/>
      <c r="G71" s="2"/>
    </row>
    <row r="72" spans="1:7" ht="15" customHeight="1">
      <c r="A72" s="1111" t="s">
        <v>1082</v>
      </c>
      <c r="B72" s="290">
        <v>2023</v>
      </c>
      <c r="C72" s="261">
        <v>1995817490.9444399</v>
      </c>
      <c r="D72" s="261">
        <v>1310800070</v>
      </c>
      <c r="E72" s="954"/>
      <c r="F72" s="954"/>
      <c r="G72" s="2"/>
    </row>
    <row r="73" spans="1:7">
      <c r="A73" s="1111"/>
      <c r="B73" s="290">
        <v>2024</v>
      </c>
      <c r="C73" s="262">
        <v>2019321685.0833299</v>
      </c>
      <c r="D73" s="262">
        <v>1293314100.0599999</v>
      </c>
      <c r="E73" s="954"/>
      <c r="F73" s="954"/>
      <c r="G73" s="2"/>
    </row>
    <row r="74" spans="1:7">
      <c r="A74" s="1111" t="s">
        <v>1106</v>
      </c>
      <c r="B74" s="290">
        <v>2023</v>
      </c>
      <c r="C74" s="261">
        <v>66663476.972222202</v>
      </c>
      <c r="D74" s="261">
        <v>151188535.12529999</v>
      </c>
      <c r="E74" s="954"/>
      <c r="F74" s="954"/>
      <c r="G74" s="2"/>
    </row>
    <row r="75" spans="1:7" ht="15" customHeight="1">
      <c r="A75" s="1111"/>
      <c r="B75" s="290">
        <v>2024</v>
      </c>
      <c r="C75" s="262">
        <v>70451922.777777702</v>
      </c>
      <c r="D75" s="262">
        <v>161146225.52939999</v>
      </c>
      <c r="E75" s="954"/>
      <c r="F75" s="954"/>
      <c r="G75" s="2"/>
    </row>
    <row r="76" spans="1:7">
      <c r="A76" s="1112" t="s">
        <v>1468</v>
      </c>
      <c r="B76" s="1112"/>
      <c r="C76" s="714">
        <v>2576380280.8099999</v>
      </c>
      <c r="D76" s="714">
        <v>1893580380.55</v>
      </c>
      <c r="E76" s="954"/>
      <c r="F76" s="954"/>
      <c r="G76" s="2"/>
    </row>
    <row r="77" spans="1:7" ht="18.95" customHeight="1">
      <c r="A77" s="412" t="s">
        <v>1469</v>
      </c>
      <c r="B77" s="954"/>
      <c r="C77" s="954"/>
      <c r="D77" s="882"/>
      <c r="E77" s="954"/>
      <c r="F77" s="954"/>
      <c r="G77" s="2"/>
    </row>
    <row r="78" spans="1:7">
      <c r="A78" s="954"/>
      <c r="B78" s="954"/>
      <c r="C78" s="954"/>
      <c r="D78" s="954"/>
      <c r="E78" s="954"/>
      <c r="F78" s="954"/>
      <c r="G78" s="2"/>
    </row>
    <row r="79" spans="1:7">
      <c r="A79" s="1107" t="s">
        <v>1470</v>
      </c>
      <c r="B79" s="1107"/>
      <c r="C79" s="1107"/>
      <c r="D79" s="1107"/>
      <c r="E79" s="1107"/>
      <c r="F79" s="954"/>
      <c r="G79" s="2"/>
    </row>
    <row r="80" spans="1:7" s="438" customFormat="1" ht="15" customHeight="1">
      <c r="A80" s="943" t="s">
        <v>1160</v>
      </c>
      <c r="B80" s="943"/>
      <c r="C80" s="718">
        <v>2023</v>
      </c>
      <c r="D80" s="719">
        <v>2024</v>
      </c>
      <c r="F80" s="457"/>
      <c r="G80" s="465"/>
    </row>
    <row r="81" spans="1:6" s="438" customFormat="1" ht="15" customHeight="1">
      <c r="A81" s="531"/>
      <c r="B81" s="531" t="s">
        <v>411</v>
      </c>
      <c r="C81" s="532" t="s">
        <v>1466</v>
      </c>
      <c r="D81" s="539" t="s">
        <v>1466</v>
      </c>
      <c r="E81" s="457"/>
      <c r="F81" s="465"/>
    </row>
    <row r="82" spans="1:6" s="438" customFormat="1" ht="15" customHeight="1">
      <c r="A82" s="1071" t="s">
        <v>1103</v>
      </c>
      <c r="B82" s="644" t="s">
        <v>1410</v>
      </c>
      <c r="C82" s="620">
        <v>71365805.805555567</v>
      </c>
      <c r="D82" s="621">
        <v>80379347.861111134</v>
      </c>
      <c r="E82" s="457"/>
      <c r="F82" s="465"/>
    </row>
    <row r="83" spans="1:6" s="438" customFormat="1" ht="15" customHeight="1">
      <c r="A83" s="1066" t="s">
        <v>1103</v>
      </c>
      <c r="B83" s="936" t="s">
        <v>1471</v>
      </c>
      <c r="C83" s="618">
        <v>67607013.277777702</v>
      </c>
      <c r="D83" s="623">
        <v>74463679.25</v>
      </c>
      <c r="E83" s="457"/>
      <c r="F83" s="465"/>
    </row>
    <row r="84" spans="1:6" s="438" customFormat="1" ht="15" customHeight="1">
      <c r="A84" s="1066" t="s">
        <v>1103</v>
      </c>
      <c r="B84" s="936" t="s">
        <v>1472</v>
      </c>
      <c r="C84" s="618">
        <v>1393778.4444444401</v>
      </c>
      <c r="D84" s="623">
        <v>1535175.6111111101</v>
      </c>
      <c r="E84" s="457"/>
      <c r="F84" s="465"/>
    </row>
    <row r="85" spans="1:6" s="438" customFormat="1" ht="15" customHeight="1">
      <c r="A85" s="1066" t="s">
        <v>1103</v>
      </c>
      <c r="B85" s="936" t="s">
        <v>1473</v>
      </c>
      <c r="C85" s="618">
        <v>4560</v>
      </c>
      <c r="D85" s="623">
        <v>4560</v>
      </c>
      <c r="E85" s="457"/>
      <c r="F85" s="465"/>
    </row>
    <row r="86" spans="1:6" s="438" customFormat="1" ht="15" customHeight="1">
      <c r="A86" s="1066" t="s">
        <v>1103</v>
      </c>
      <c r="B86" s="936" t="s">
        <v>1474</v>
      </c>
      <c r="C86" s="618">
        <v>219390.33333333299</v>
      </c>
      <c r="D86" s="623">
        <v>203734.49999999901</v>
      </c>
      <c r="E86" s="457"/>
      <c r="F86" s="465"/>
    </row>
    <row r="87" spans="1:6" s="438" customFormat="1" ht="15" customHeight="1">
      <c r="A87" s="1066" t="s">
        <v>1103</v>
      </c>
      <c r="B87" s="936" t="s">
        <v>1475</v>
      </c>
      <c r="C87" s="618">
        <v>2141063.75</v>
      </c>
      <c r="D87" s="623">
        <v>4172198.4999999902</v>
      </c>
      <c r="E87" s="457"/>
      <c r="F87" s="465"/>
    </row>
    <row r="88" spans="1:6" s="438" customFormat="1" ht="15" customHeight="1">
      <c r="A88" s="1066" t="s">
        <v>1087</v>
      </c>
      <c r="B88" s="644" t="s">
        <v>1410</v>
      </c>
      <c r="C88" s="617">
        <v>317542470.944444</v>
      </c>
      <c r="D88" s="622">
        <v>406023295.66666597</v>
      </c>
      <c r="E88" s="457"/>
      <c r="F88" s="465"/>
    </row>
    <row r="89" spans="1:6" s="438" customFormat="1" ht="15" customHeight="1">
      <c r="A89" s="1066" t="s">
        <v>1087</v>
      </c>
      <c r="B89" s="936" t="s">
        <v>1471</v>
      </c>
      <c r="C89" s="618">
        <v>295580008.22222197</v>
      </c>
      <c r="D89" s="623">
        <v>285527545.33333302</v>
      </c>
      <c r="E89" s="457"/>
      <c r="F89" s="465"/>
    </row>
    <row r="90" spans="1:6" s="438" customFormat="1" ht="15" customHeight="1">
      <c r="A90" s="1066" t="s">
        <v>1087</v>
      </c>
      <c r="B90" s="936" t="s">
        <v>1472</v>
      </c>
      <c r="C90" s="618">
        <v>17178999.666666601</v>
      </c>
      <c r="D90" s="623">
        <v>115654343.972222</v>
      </c>
      <c r="E90" s="457"/>
      <c r="F90" s="465"/>
    </row>
    <row r="91" spans="1:6" s="438" customFormat="1" ht="15" customHeight="1">
      <c r="A91" s="1066" t="s">
        <v>1087</v>
      </c>
      <c r="B91" s="936" t="s">
        <v>1476</v>
      </c>
      <c r="C91" s="618">
        <v>3738611.1111111101</v>
      </c>
      <c r="D91" s="623">
        <v>4753445.5</v>
      </c>
      <c r="E91" s="457"/>
      <c r="F91" s="465"/>
    </row>
    <row r="92" spans="1:6" s="438" customFormat="1" ht="15" customHeight="1">
      <c r="A92" s="1066" t="s">
        <v>1087</v>
      </c>
      <c r="B92" s="936" t="s">
        <v>1473</v>
      </c>
      <c r="C92" s="618">
        <v>40992.5</v>
      </c>
      <c r="D92" s="623">
        <v>23797.5</v>
      </c>
      <c r="E92" s="457"/>
      <c r="F92" s="465"/>
    </row>
    <row r="93" spans="1:6" s="438" customFormat="1" ht="15" customHeight="1">
      <c r="A93" s="1066" t="s">
        <v>1087</v>
      </c>
      <c r="B93" s="936" t="s">
        <v>1474</v>
      </c>
      <c r="C93" s="618">
        <v>65686.222222222204</v>
      </c>
      <c r="D93" s="623">
        <v>64163.361111111102</v>
      </c>
      <c r="E93" s="457"/>
      <c r="F93" s="465"/>
    </row>
    <row r="94" spans="1:6" s="438" customFormat="1" ht="15" customHeight="1">
      <c r="A94" s="1066" t="s">
        <v>1087</v>
      </c>
      <c r="B94" s="936" t="s">
        <v>1475</v>
      </c>
      <c r="C94" s="618">
        <v>938173.22222222202</v>
      </c>
      <c r="D94" s="623">
        <v>0</v>
      </c>
      <c r="E94" s="457"/>
      <c r="F94" s="465"/>
    </row>
    <row r="95" spans="1:6" s="438" customFormat="1" ht="15" customHeight="1">
      <c r="A95" s="1066" t="s">
        <v>1082</v>
      </c>
      <c r="B95" s="644" t="s">
        <v>1410</v>
      </c>
      <c r="C95" s="617">
        <v>1993983882.2499998</v>
      </c>
      <c r="D95" s="622">
        <v>2017282045.0833335</v>
      </c>
      <c r="E95" s="457"/>
      <c r="F95" s="465"/>
    </row>
    <row r="96" spans="1:6" s="438" customFormat="1" ht="15" customHeight="1">
      <c r="A96" s="1066" t="s">
        <v>1082</v>
      </c>
      <c r="B96" s="936" t="s">
        <v>1471</v>
      </c>
      <c r="C96" s="618">
        <v>1907543698.36111</v>
      </c>
      <c r="D96" s="623">
        <v>1975316096.52777</v>
      </c>
      <c r="E96" s="457"/>
      <c r="F96" s="465"/>
    </row>
    <row r="97" spans="1:7" s="438" customFormat="1" ht="15" customHeight="1">
      <c r="A97" s="1066" t="s">
        <v>1082</v>
      </c>
      <c r="B97" s="936" t="s">
        <v>1472</v>
      </c>
      <c r="C97" s="618">
        <v>10149548.3333333</v>
      </c>
      <c r="D97" s="623">
        <v>9341369.3888888806</v>
      </c>
      <c r="E97" s="457"/>
      <c r="F97" s="465"/>
    </row>
    <row r="98" spans="1:7" s="438" customFormat="1" ht="15" customHeight="1">
      <c r="A98" s="1066" t="s">
        <v>1082</v>
      </c>
      <c r="B98" s="936" t="s">
        <v>1476</v>
      </c>
      <c r="C98" s="618">
        <v>48071611.111111097</v>
      </c>
      <c r="D98" s="623">
        <v>134145.638888888</v>
      </c>
      <c r="E98" s="457"/>
      <c r="F98" s="465"/>
    </row>
    <row r="99" spans="1:7" s="438" customFormat="1" ht="15" customHeight="1">
      <c r="A99" s="1066" t="s">
        <v>1082</v>
      </c>
      <c r="B99" s="936" t="s">
        <v>1474</v>
      </c>
      <c r="C99" s="618">
        <v>2061357.7777777701</v>
      </c>
      <c r="D99" s="623">
        <v>2438602.66666666</v>
      </c>
      <c r="E99" s="457"/>
      <c r="F99" s="465"/>
    </row>
    <row r="100" spans="1:7" s="438" customFormat="1" ht="15" customHeight="1">
      <c r="A100" s="1066" t="s">
        <v>1082</v>
      </c>
      <c r="B100" s="936" t="s">
        <v>1475</v>
      </c>
      <c r="C100" s="618">
        <v>26157666.666666601</v>
      </c>
      <c r="D100" s="623">
        <v>30051830.861111101</v>
      </c>
      <c r="E100" s="457"/>
      <c r="F100" s="465"/>
    </row>
    <row r="101" spans="1:7" s="438" customFormat="1" ht="15" customHeight="1">
      <c r="A101" s="1066" t="s">
        <v>1106</v>
      </c>
      <c r="B101" s="644" t="s">
        <v>1410</v>
      </c>
      <c r="C101" s="617">
        <v>66643157.444444448</v>
      </c>
      <c r="D101" s="622">
        <v>70414929.722222224</v>
      </c>
      <c r="E101" s="457"/>
      <c r="F101" s="465"/>
    </row>
    <row r="102" spans="1:7" s="438" customFormat="1" ht="15" customHeight="1">
      <c r="A102" s="1066" t="s">
        <v>1106</v>
      </c>
      <c r="B102" s="936" t="s">
        <v>1471</v>
      </c>
      <c r="C102" s="618">
        <v>57881638.138888799</v>
      </c>
      <c r="D102" s="623">
        <v>55615526.638888799</v>
      </c>
      <c r="E102" s="457"/>
      <c r="F102" s="465"/>
    </row>
    <row r="103" spans="1:7" s="438" customFormat="1" ht="15" customHeight="1">
      <c r="A103" s="1066" t="s">
        <v>1106</v>
      </c>
      <c r="B103" s="936" t="s">
        <v>1472</v>
      </c>
      <c r="C103" s="618">
        <v>4922520.7499999898</v>
      </c>
      <c r="D103" s="623">
        <v>9989594.2222222202</v>
      </c>
      <c r="E103" s="457"/>
      <c r="F103" s="465"/>
    </row>
    <row r="104" spans="1:7" s="438" customFormat="1" ht="15" customHeight="1">
      <c r="A104" s="1066" t="s">
        <v>1106</v>
      </c>
      <c r="B104" s="936" t="s">
        <v>1476</v>
      </c>
      <c r="C104" s="618">
        <v>0</v>
      </c>
      <c r="D104" s="623">
        <v>0</v>
      </c>
      <c r="E104" s="457"/>
      <c r="F104" s="465"/>
    </row>
    <row r="105" spans="1:7" s="438" customFormat="1" ht="15" customHeight="1">
      <c r="A105" s="1066" t="s">
        <v>1106</v>
      </c>
      <c r="B105" s="936" t="s">
        <v>1477</v>
      </c>
      <c r="C105" s="618">
        <v>103773.222222222</v>
      </c>
      <c r="D105" s="623">
        <v>113310.30555555499</v>
      </c>
      <c r="E105" s="457"/>
      <c r="F105" s="465"/>
    </row>
    <row r="106" spans="1:7" s="438" customFormat="1" ht="15" customHeight="1">
      <c r="A106" s="1066" t="s">
        <v>1106</v>
      </c>
      <c r="B106" s="936" t="s">
        <v>1474</v>
      </c>
      <c r="C106" s="618">
        <v>229192.61111111101</v>
      </c>
      <c r="D106" s="623">
        <v>203932.83333333299</v>
      </c>
      <c r="E106" s="457"/>
      <c r="F106" s="465"/>
    </row>
    <row r="107" spans="1:7" s="438" customFormat="1" ht="15" customHeight="1">
      <c r="A107" s="1066" t="s">
        <v>1106</v>
      </c>
      <c r="B107" s="936" t="s">
        <v>1475</v>
      </c>
      <c r="C107" s="618">
        <v>3506032.7222222202</v>
      </c>
      <c r="D107" s="623">
        <v>4492565.7222222202</v>
      </c>
      <c r="E107" s="457"/>
      <c r="F107" s="465"/>
    </row>
    <row r="108" spans="1:7" s="438" customFormat="1" ht="15" customHeight="1">
      <c r="A108" s="935" t="s">
        <v>1146</v>
      </c>
      <c r="B108" s="936"/>
      <c r="C108" s="617">
        <v>2449535316.4444399</v>
      </c>
      <c r="D108" s="622">
        <v>2574099618.3333302</v>
      </c>
      <c r="E108" s="457"/>
      <c r="F108" s="465"/>
    </row>
    <row r="109" spans="1:7" s="438" customFormat="1">
      <c r="A109" s="529"/>
      <c r="B109" s="529"/>
      <c r="C109" s="529"/>
      <c r="D109" s="540"/>
      <c r="E109" s="540"/>
      <c r="F109" s="457"/>
      <c r="G109" s="465"/>
    </row>
    <row r="110" spans="1:7" s="438" customFormat="1" ht="6.95" customHeight="1">
      <c r="A110" s="460"/>
      <c r="B110" s="460"/>
      <c r="C110" s="461"/>
      <c r="D110" s="462"/>
      <c r="E110" s="462"/>
      <c r="F110" s="457"/>
      <c r="G110" s="465"/>
    </row>
    <row r="111" spans="1:7">
      <c r="A111" s="1107" t="s">
        <v>1478</v>
      </c>
      <c r="B111" s="1107"/>
      <c r="C111" s="1107"/>
      <c r="D111" s="954"/>
      <c r="E111" s="954"/>
      <c r="F111" s="954"/>
      <c r="G111" s="2"/>
    </row>
    <row r="112" spans="1:7" ht="16.5" customHeight="1">
      <c r="A112" s="924" t="s">
        <v>1160</v>
      </c>
      <c r="B112" s="650" t="s">
        <v>1479</v>
      </c>
      <c r="C112" s="650" t="s">
        <v>1480</v>
      </c>
      <c r="D112" s="954"/>
      <c r="E112" s="954"/>
      <c r="F112" s="954"/>
      <c r="G112" s="2"/>
    </row>
    <row r="113" spans="1:7">
      <c r="A113" s="154" t="s">
        <v>1103</v>
      </c>
      <c r="B113" s="154">
        <v>43.18</v>
      </c>
      <c r="C113" s="276">
        <v>45.91</v>
      </c>
      <c r="D113" s="954"/>
      <c r="E113" s="954"/>
      <c r="F113" s="954"/>
      <c r="G113" s="2"/>
    </row>
    <row r="114" spans="1:7">
      <c r="A114" s="918" t="s">
        <v>1087</v>
      </c>
      <c r="B114" s="918">
        <v>150.69</v>
      </c>
      <c r="C114" s="259">
        <v>155.62</v>
      </c>
      <c r="D114" s="954"/>
      <c r="E114" s="954"/>
      <c r="F114" s="954"/>
      <c r="G114" s="2"/>
    </row>
    <row r="115" spans="1:7">
      <c r="A115" s="918" t="s">
        <v>1082</v>
      </c>
      <c r="B115" s="918">
        <v>37.75</v>
      </c>
      <c r="C115" s="259">
        <v>39.14</v>
      </c>
      <c r="D115" s="954"/>
      <c r="E115" s="954"/>
      <c r="F115" s="954"/>
      <c r="G115" s="2"/>
    </row>
    <row r="116" spans="1:7">
      <c r="A116" s="918" t="s">
        <v>1106</v>
      </c>
      <c r="B116" s="918">
        <v>72.61</v>
      </c>
      <c r="C116" s="259">
        <v>68.150000000000006</v>
      </c>
      <c r="D116" s="954"/>
      <c r="E116" s="954"/>
      <c r="F116" s="954"/>
      <c r="G116" s="2"/>
    </row>
    <row r="117" spans="1:7">
      <c r="A117" s="291" t="s">
        <v>1146</v>
      </c>
      <c r="B117" s="291">
        <v>42.6</v>
      </c>
      <c r="C117" s="292">
        <v>45.21</v>
      </c>
      <c r="D117" s="954"/>
      <c r="E117" s="954"/>
      <c r="F117" s="954"/>
      <c r="G117" s="2"/>
    </row>
    <row r="118" spans="1:7">
      <c r="A118" s="413" t="s">
        <v>1481</v>
      </c>
      <c r="B118" s="293"/>
      <c r="C118" s="293"/>
      <c r="D118" s="954"/>
      <c r="E118" s="954"/>
      <c r="F118" s="954"/>
      <c r="G118" s="2"/>
    </row>
    <row r="119" spans="1:7">
      <c r="A119" s="7"/>
      <c r="B119" s="7"/>
      <c r="C119" s="7"/>
      <c r="D119" s="954"/>
      <c r="E119" s="954"/>
      <c r="F119" s="954"/>
      <c r="G119" s="2"/>
    </row>
    <row r="120" spans="1:7">
      <c r="A120" s="1107" t="s">
        <v>1482</v>
      </c>
      <c r="B120" s="1107"/>
      <c r="C120" s="1107"/>
      <c r="D120" s="1107"/>
      <c r="E120" s="954"/>
      <c r="F120" s="954"/>
      <c r="G120" s="2"/>
    </row>
    <row r="121" spans="1:7" ht="16.5" customHeight="1">
      <c r="A121" s="924" t="s">
        <v>1160</v>
      </c>
      <c r="B121" s="650" t="s">
        <v>1483</v>
      </c>
      <c r="C121" s="650" t="s">
        <v>1484</v>
      </c>
      <c r="D121" s="954"/>
      <c r="E121" s="954"/>
      <c r="F121" s="2"/>
    </row>
    <row r="122" spans="1:7">
      <c r="A122" s="69" t="s">
        <v>1103</v>
      </c>
      <c r="B122" s="69">
        <v>42.99</v>
      </c>
      <c r="C122" s="294">
        <v>45.79</v>
      </c>
      <c r="D122" s="954"/>
      <c r="E122" s="954"/>
      <c r="F122" s="2"/>
    </row>
    <row r="123" spans="1:7">
      <c r="A123" s="918" t="s">
        <v>1087</v>
      </c>
      <c r="B123" s="918">
        <v>150.69</v>
      </c>
      <c r="C123" s="259">
        <v>155.62</v>
      </c>
      <c r="D123" s="954"/>
      <c r="E123" s="954"/>
      <c r="F123" s="2"/>
    </row>
    <row r="124" spans="1:7">
      <c r="A124" s="918" t="s">
        <v>1082</v>
      </c>
      <c r="B124" s="918">
        <v>37.71</v>
      </c>
      <c r="C124" s="259">
        <v>39.1</v>
      </c>
      <c r="D124" s="954"/>
      <c r="E124" s="954"/>
      <c r="F124" s="2"/>
    </row>
    <row r="125" spans="1:7">
      <c r="A125" s="918" t="s">
        <v>1106</v>
      </c>
      <c r="B125" s="918">
        <v>72.59</v>
      </c>
      <c r="C125" s="259">
        <v>68.11</v>
      </c>
      <c r="D125" s="954"/>
      <c r="E125" s="954"/>
      <c r="F125" s="2"/>
    </row>
    <row r="126" spans="1:7">
      <c r="A126" s="919" t="s">
        <v>1146</v>
      </c>
      <c r="B126" s="919">
        <v>42.56</v>
      </c>
      <c r="C126" s="260">
        <v>45.17</v>
      </c>
      <c r="D126" s="954"/>
      <c r="E126" s="954"/>
      <c r="F126" s="2"/>
    </row>
    <row r="127" spans="1:7">
      <c r="A127" s="954"/>
      <c r="B127" s="954"/>
      <c r="C127" s="954"/>
      <c r="D127" s="954"/>
      <c r="E127" s="954"/>
      <c r="F127" s="954"/>
      <c r="G127" s="2"/>
    </row>
    <row r="128" spans="1:7">
      <c r="A128" s="1107" t="s">
        <v>1485</v>
      </c>
      <c r="B128" s="1107"/>
      <c r="C128" s="1107"/>
      <c r="D128" s="954"/>
      <c r="E128" s="954"/>
      <c r="F128" s="954"/>
      <c r="G128" s="2"/>
    </row>
    <row r="129" spans="1:7" ht="16.5" customHeight="1">
      <c r="A129" s="923" t="s">
        <v>1160</v>
      </c>
      <c r="B129" s="650" t="s">
        <v>1483</v>
      </c>
      <c r="C129" s="650" t="s">
        <v>1484</v>
      </c>
      <c r="D129" s="954"/>
      <c r="E129" s="954"/>
      <c r="F129" s="954"/>
      <c r="G129" s="2"/>
    </row>
    <row r="130" spans="1:7">
      <c r="A130" s="258" t="s">
        <v>1103</v>
      </c>
      <c r="B130" s="258">
        <v>147.85</v>
      </c>
      <c r="C130" s="278">
        <v>146.91999999999999</v>
      </c>
      <c r="D130" s="954"/>
      <c r="E130" s="954"/>
      <c r="F130" s="954"/>
      <c r="G130" s="2"/>
    </row>
    <row r="131" spans="1:7">
      <c r="A131" s="918" t="s">
        <v>1087</v>
      </c>
      <c r="B131" s="918">
        <v>66.33</v>
      </c>
      <c r="C131" s="259">
        <v>69.459999999999994</v>
      </c>
      <c r="D131" s="954"/>
      <c r="E131" s="954"/>
      <c r="F131" s="954"/>
      <c r="G131" s="2"/>
    </row>
    <row r="132" spans="1:7">
      <c r="A132" s="918" t="s">
        <v>1082</v>
      </c>
      <c r="B132" s="918">
        <v>24.79</v>
      </c>
      <c r="C132" s="259">
        <v>25.07</v>
      </c>
      <c r="D132" s="954"/>
      <c r="E132" s="954"/>
      <c r="F132" s="954"/>
      <c r="G132" s="2"/>
    </row>
    <row r="133" spans="1:7">
      <c r="A133" s="918" t="s">
        <v>1106</v>
      </c>
      <c r="B133" s="918">
        <v>164.68</v>
      </c>
      <c r="C133" s="259">
        <v>154.28</v>
      </c>
      <c r="D133" s="954"/>
      <c r="E133" s="954"/>
      <c r="F133" s="954"/>
      <c r="G133" s="2"/>
    </row>
    <row r="134" spans="1:7">
      <c r="A134" s="919" t="s">
        <v>1146</v>
      </c>
      <c r="B134" s="919">
        <v>32.090000000000003</v>
      </c>
      <c r="C134" s="260">
        <v>33.229999999999997</v>
      </c>
      <c r="D134" s="954"/>
      <c r="E134" s="954"/>
      <c r="F134" s="954"/>
      <c r="G134" s="2"/>
    </row>
    <row r="135" spans="1:7" ht="20.100000000000001" customHeight="1">
      <c r="A135" s="883"/>
      <c r="B135" s="883"/>
      <c r="C135" s="883"/>
      <c r="D135" s="138"/>
      <c r="E135" s="177"/>
      <c r="F135" s="7"/>
      <c r="G135" s="47"/>
    </row>
    <row r="136" spans="1:7" ht="15.75">
      <c r="A136" s="1108" t="s">
        <v>1486</v>
      </c>
      <c r="B136" s="1097"/>
      <c r="C136" s="1097"/>
      <c r="D136" s="1097"/>
      <c r="E136" s="1097"/>
      <c r="F136" s="1097"/>
    </row>
    <row r="137" spans="1:7">
      <c r="A137" s="884"/>
      <c r="B137" s="884"/>
      <c r="C137" s="884"/>
      <c r="D137" s="884"/>
      <c r="E137" s="884"/>
      <c r="F137" s="884"/>
    </row>
    <row r="138" spans="1:7">
      <c r="A138" s="1243" t="s">
        <v>1487</v>
      </c>
      <c r="B138" s="1243"/>
      <c r="C138" s="1243"/>
      <c r="D138" s="1243"/>
      <c r="E138" s="1243"/>
      <c r="F138" s="7"/>
    </row>
    <row r="139" spans="1:7" ht="21.95" customHeight="1">
      <c r="A139" s="923" t="s">
        <v>1160</v>
      </c>
      <c r="B139" s="923"/>
      <c r="C139" s="257" t="s">
        <v>1488</v>
      </c>
      <c r="D139" s="257" t="s">
        <v>1489</v>
      </c>
      <c r="E139" s="257" t="s">
        <v>1490</v>
      </c>
      <c r="F139" s="257" t="s">
        <v>1146</v>
      </c>
    </row>
    <row r="140" spans="1:7">
      <c r="A140" s="1109" t="s">
        <v>1103</v>
      </c>
      <c r="B140" s="946">
        <v>2024</v>
      </c>
      <c r="C140" s="681">
        <v>19469.560000000001</v>
      </c>
      <c r="D140" s="682">
        <v>69854.320000000007</v>
      </c>
      <c r="E140" s="682">
        <v>445237.65809999901</v>
      </c>
      <c r="F140" s="682">
        <f>SUM(C140:E140)</f>
        <v>534561.53809999907</v>
      </c>
    </row>
    <row r="141" spans="1:7">
      <c r="A141" s="1105"/>
      <c r="B141" s="945">
        <v>2023</v>
      </c>
      <c r="C141" s="261">
        <v>17628.615599999899</v>
      </c>
      <c r="D141" s="270">
        <v>62849.6980999999</v>
      </c>
      <c r="E141" s="270">
        <v>386139.84389999899</v>
      </c>
      <c r="F141" s="270">
        <f t="shared" ref="F141:F147" si="0">SUM(C141:E141)</f>
        <v>466618.15759999875</v>
      </c>
    </row>
    <row r="142" spans="1:7">
      <c r="A142" s="1105" t="s">
        <v>1087</v>
      </c>
      <c r="B142" s="945">
        <v>2024</v>
      </c>
      <c r="C142" s="262">
        <v>103700.09</v>
      </c>
      <c r="D142" s="271">
        <v>2392.2103000000002</v>
      </c>
      <c r="E142" s="271">
        <v>147969.3744</v>
      </c>
      <c r="F142" s="271">
        <f t="shared" si="0"/>
        <v>254061.6747</v>
      </c>
    </row>
    <row r="143" spans="1:7">
      <c r="A143" s="1105"/>
      <c r="B143" s="945">
        <v>2023</v>
      </c>
      <c r="C143" s="261">
        <v>80858.142099999997</v>
      </c>
      <c r="D143" s="270">
        <v>1537.3815</v>
      </c>
      <c r="E143" s="270">
        <v>105875.67179999901</v>
      </c>
      <c r="F143" s="270">
        <f t="shared" si="0"/>
        <v>188271.19539999901</v>
      </c>
    </row>
    <row r="144" spans="1:7">
      <c r="A144" s="1022" t="s">
        <v>1334</v>
      </c>
      <c r="B144" s="945">
        <v>2024</v>
      </c>
      <c r="C144" s="262">
        <v>508418.17539999902</v>
      </c>
      <c r="D144" s="271">
        <v>220934.8</v>
      </c>
      <c r="E144" s="271">
        <v>2117589.9479</v>
      </c>
      <c r="F144" s="271">
        <f t="shared" si="0"/>
        <v>2846942.923299999</v>
      </c>
    </row>
    <row r="145" spans="1:6">
      <c r="A145" s="1022"/>
      <c r="B145" s="945">
        <v>2023</v>
      </c>
      <c r="C145" s="261">
        <v>507042.94069999998</v>
      </c>
      <c r="D145" s="270">
        <v>280102.21919999999</v>
      </c>
      <c r="E145" s="270">
        <v>1698798.4497</v>
      </c>
      <c r="F145" s="270">
        <f t="shared" si="0"/>
        <v>2485943.6096000001</v>
      </c>
    </row>
    <row r="146" spans="1:6">
      <c r="A146" s="1105" t="s">
        <v>1106</v>
      </c>
      <c r="B146" s="945">
        <v>2024</v>
      </c>
      <c r="C146" s="262">
        <v>17278.574499999901</v>
      </c>
      <c r="D146" s="271">
        <v>21862.4686</v>
      </c>
      <c r="E146" s="271">
        <v>203588.19899999999</v>
      </c>
      <c r="F146" s="271">
        <f t="shared" si="0"/>
        <v>242729.24209999989</v>
      </c>
    </row>
    <row r="147" spans="1:6">
      <c r="A147" s="1105"/>
      <c r="B147" s="945">
        <v>2023</v>
      </c>
      <c r="C147" s="261">
        <v>16284.492200000001</v>
      </c>
      <c r="D147" s="270">
        <v>21765.1793</v>
      </c>
      <c r="E147" s="270">
        <v>145064.9289</v>
      </c>
      <c r="F147" s="270">
        <f t="shared" si="0"/>
        <v>183114.6004</v>
      </c>
    </row>
    <row r="148" spans="1:6">
      <c r="A148" s="1080" t="s">
        <v>1491</v>
      </c>
      <c r="B148" s="930">
        <v>2024</v>
      </c>
      <c r="C148" s="264">
        <f t="shared" ref="C148:E149" si="1">C140+C142+C144+C146</f>
        <v>648866.39989999891</v>
      </c>
      <c r="D148" s="264">
        <f t="shared" si="1"/>
        <v>315043.79890000005</v>
      </c>
      <c r="E148" s="424">
        <f t="shared" si="1"/>
        <v>2914385.1793999989</v>
      </c>
      <c r="F148" s="424">
        <f>SUM(C148:E148)</f>
        <v>3878295.3781999978</v>
      </c>
    </row>
    <row r="149" spans="1:6">
      <c r="A149" s="1080"/>
      <c r="B149" s="930">
        <v>2023</v>
      </c>
      <c r="C149" s="263">
        <f t="shared" si="1"/>
        <v>621814.19059999986</v>
      </c>
      <c r="D149" s="263">
        <f t="shared" si="1"/>
        <v>366254.47809999989</v>
      </c>
      <c r="E149" s="674">
        <f t="shared" si="1"/>
        <v>2335878.8942999984</v>
      </c>
      <c r="F149" s="674">
        <f>SUM(C149:E149)</f>
        <v>3323947.5629999982</v>
      </c>
    </row>
    <row r="150" spans="1:6" ht="3" customHeight="1">
      <c r="A150" s="1106" t="s">
        <v>1492</v>
      </c>
      <c r="B150" s="1106"/>
      <c r="C150" s="1106"/>
      <c r="D150" s="1106"/>
      <c r="E150" s="1106"/>
      <c r="F150" s="7"/>
    </row>
    <row r="151" spans="1:6">
      <c r="A151" s="1106"/>
      <c r="B151" s="1106"/>
      <c r="C151" s="1106"/>
      <c r="D151" s="1106"/>
      <c r="E151" s="1106"/>
      <c r="F151" s="7"/>
    </row>
    <row r="152" spans="1:6">
      <c r="A152" s="1106"/>
      <c r="B152" s="1106"/>
      <c r="C152" s="1106"/>
      <c r="D152" s="1106"/>
      <c r="E152" s="1106"/>
      <c r="F152" s="7"/>
    </row>
    <row r="153" spans="1:6">
      <c r="A153" s="1106"/>
      <c r="B153" s="1106"/>
      <c r="C153" s="1106"/>
      <c r="D153" s="1106"/>
      <c r="E153" s="1106"/>
      <c r="F153" s="7"/>
    </row>
    <row r="154" spans="1:6">
      <c r="A154" s="1106"/>
      <c r="B154" s="1106"/>
      <c r="C154" s="1106"/>
      <c r="D154" s="1106"/>
      <c r="E154" s="1106"/>
      <c r="F154" s="7"/>
    </row>
    <row r="155" spans="1:6" ht="2.1" customHeight="1">
      <c r="A155" s="1106"/>
      <c r="B155" s="1106"/>
      <c r="C155" s="1106"/>
      <c r="D155" s="1106"/>
      <c r="E155" s="1106"/>
      <c r="F155" s="7"/>
    </row>
    <row r="156" spans="1:6" ht="6.95" customHeight="1">
      <c r="A156" s="957"/>
      <c r="B156" s="287"/>
      <c r="C156" s="957"/>
      <c r="D156" s="957"/>
      <c r="E156" s="957"/>
      <c r="F156" s="7"/>
    </row>
    <row r="157" spans="1:6">
      <c r="A157" s="923" t="s">
        <v>1493</v>
      </c>
      <c r="B157" s="257" t="s">
        <v>1494</v>
      </c>
      <c r="C157" s="7"/>
      <c r="D157" s="957"/>
      <c r="E157" s="957"/>
      <c r="F157" s="7"/>
    </row>
    <row r="158" spans="1:6">
      <c r="A158" s="275" t="s">
        <v>1495</v>
      </c>
      <c r="B158" s="499">
        <f>C148</f>
        <v>648866.39989999891</v>
      </c>
      <c r="C158" s="7"/>
      <c r="D158" s="954"/>
      <c r="E158" s="954"/>
      <c r="F158" s="7"/>
    </row>
    <row r="159" spans="1:6">
      <c r="A159" s="135" t="s">
        <v>1496</v>
      </c>
      <c r="B159" s="466">
        <f>D148</f>
        <v>315043.79890000005</v>
      </c>
      <c r="C159" s="501"/>
      <c r="D159" s="957"/>
      <c r="E159" s="957"/>
      <c r="F159" s="7"/>
    </row>
    <row r="160" spans="1:6">
      <c r="A160" s="135" t="s">
        <v>1497</v>
      </c>
      <c r="B160" s="466">
        <f>E148</f>
        <v>2914385.1793999989</v>
      </c>
      <c r="C160" s="7"/>
      <c r="D160" s="957"/>
      <c r="E160" s="957"/>
      <c r="F160" s="7"/>
    </row>
    <row r="161" spans="1:6" ht="11.1" customHeight="1">
      <c r="A161" s="7"/>
      <c r="B161" s="7"/>
      <c r="C161" s="7"/>
      <c r="D161" s="957"/>
      <c r="E161" s="957"/>
      <c r="F161" s="7"/>
    </row>
    <row r="162" spans="1:6" ht="9" customHeight="1">
      <c r="A162" s="954"/>
      <c r="B162" s="497"/>
      <c r="C162" s="498"/>
      <c r="D162" s="483"/>
      <c r="E162" s="957"/>
      <c r="F162" s="7"/>
    </row>
    <row r="163" spans="1:6">
      <c r="A163" s="1102" t="s">
        <v>1498</v>
      </c>
      <c r="B163" s="1102"/>
      <c r="C163" s="1103"/>
      <c r="D163" s="1104"/>
      <c r="E163" s="957"/>
      <c r="F163" s="7"/>
    </row>
    <row r="164" spans="1:6">
      <c r="A164" s="1236" t="s">
        <v>1102</v>
      </c>
      <c r="B164" s="1236"/>
      <c r="C164" s="716">
        <v>2023</v>
      </c>
      <c r="D164" s="717">
        <v>2024</v>
      </c>
      <c r="E164" s="957"/>
      <c r="F164" s="7"/>
    </row>
    <row r="165" spans="1:6">
      <c r="A165" s="541" t="s">
        <v>1499</v>
      </c>
      <c r="B165" s="541" t="s">
        <v>1376</v>
      </c>
      <c r="C165" s="542" t="s">
        <v>1500</v>
      </c>
      <c r="D165" s="543" t="s">
        <v>1500</v>
      </c>
      <c r="E165" s="957"/>
      <c r="F165" s="7"/>
    </row>
    <row r="166" spans="1:6">
      <c r="A166" s="1100" t="s">
        <v>1501</v>
      </c>
      <c r="B166" s="624" t="s">
        <v>1146</v>
      </c>
      <c r="C166" s="715">
        <f>SUM(C167:C170)</f>
        <v>1610898.3818000006</v>
      </c>
      <c r="D166" s="625">
        <f>SUM(D167:D170)</f>
        <v>2031640.5959000001</v>
      </c>
      <c r="E166" s="957"/>
      <c r="F166" s="7"/>
    </row>
    <row r="167" spans="1:6">
      <c r="A167" s="1101" t="s">
        <v>1501</v>
      </c>
      <c r="B167" s="626" t="s">
        <v>1103</v>
      </c>
      <c r="C167" s="627">
        <v>322965.95549999992</v>
      </c>
      <c r="D167" s="628">
        <v>345621.5111</v>
      </c>
      <c r="E167" s="957"/>
      <c r="F167" s="7"/>
    </row>
    <row r="168" spans="1:6">
      <c r="A168" s="1101" t="s">
        <v>1501</v>
      </c>
      <c r="B168" s="626" t="s">
        <v>1087</v>
      </c>
      <c r="C168" s="627">
        <v>18866.846300000001</v>
      </c>
      <c r="D168" s="628">
        <v>32203.620499999997</v>
      </c>
      <c r="E168" s="957"/>
      <c r="F168" s="7"/>
    </row>
    <row r="169" spans="1:6">
      <c r="A169" s="1101" t="s">
        <v>1501</v>
      </c>
      <c r="B169" s="626" t="s">
        <v>1082</v>
      </c>
      <c r="C169" s="627">
        <v>1144034.0732000005</v>
      </c>
      <c r="D169" s="628">
        <v>1517377.3383000002</v>
      </c>
      <c r="E169" s="957"/>
      <c r="F169" s="7"/>
    </row>
    <row r="170" spans="1:6">
      <c r="A170" s="1101" t="s">
        <v>1501</v>
      </c>
      <c r="B170" s="626" t="s">
        <v>1106</v>
      </c>
      <c r="C170" s="627">
        <v>125031.5068</v>
      </c>
      <c r="D170" s="628">
        <v>136438.12600000005</v>
      </c>
      <c r="E170" s="957"/>
      <c r="F170" s="7"/>
    </row>
    <row r="171" spans="1:6">
      <c r="A171" s="1101" t="s">
        <v>1502</v>
      </c>
      <c r="B171" s="629" t="s">
        <v>1146</v>
      </c>
      <c r="C171" s="630">
        <f>SUM(C172:C175)</f>
        <v>21823.244200000005</v>
      </c>
      <c r="D171" s="625">
        <f>SUM(D172:D175)</f>
        <v>42585.352399999996</v>
      </c>
      <c r="E171" s="957"/>
      <c r="F171" s="7"/>
    </row>
    <row r="172" spans="1:6">
      <c r="A172" s="1101" t="s">
        <v>1502</v>
      </c>
      <c r="B172" s="626" t="s">
        <v>1103</v>
      </c>
      <c r="C172" s="627">
        <v>2314.2903999999999</v>
      </c>
      <c r="D172" s="628">
        <v>2387.0356999999999</v>
      </c>
      <c r="E172" s="957"/>
      <c r="F172" s="7"/>
    </row>
    <row r="173" spans="1:6">
      <c r="A173" s="1101" t="s">
        <v>1502</v>
      </c>
      <c r="B173" s="626" t="s">
        <v>1087</v>
      </c>
      <c r="C173" s="627">
        <v>7309.1920999999984</v>
      </c>
      <c r="D173" s="628">
        <v>12933.334799999999</v>
      </c>
      <c r="E173" s="957"/>
      <c r="F173" s="7"/>
    </row>
    <row r="174" spans="1:6">
      <c r="A174" s="1101" t="s">
        <v>1502</v>
      </c>
      <c r="B174" s="626" t="s">
        <v>1082</v>
      </c>
      <c r="C174" s="627">
        <v>11809.157300000008</v>
      </c>
      <c r="D174" s="628">
        <v>26808.744199999997</v>
      </c>
      <c r="E174" s="957"/>
      <c r="F174" s="7"/>
    </row>
    <row r="175" spans="1:6">
      <c r="A175" s="1101" t="s">
        <v>1502</v>
      </c>
      <c r="B175" s="626" t="s">
        <v>1106</v>
      </c>
      <c r="C175" s="627">
        <v>390.60440000000017</v>
      </c>
      <c r="D175" s="628">
        <v>456.23770000000002</v>
      </c>
      <c r="E175" s="957"/>
      <c r="F175" s="7"/>
    </row>
    <row r="176" spans="1:6">
      <c r="A176" s="1101" t="s">
        <v>1503</v>
      </c>
      <c r="B176" s="629" t="s">
        <v>1146</v>
      </c>
      <c r="C176" s="630">
        <f>SUM(C177:C180)</f>
        <v>244738.07890000002</v>
      </c>
      <c r="D176" s="625">
        <f>SUM(D177:D180)</f>
        <v>255715.69359999988</v>
      </c>
      <c r="E176" s="957"/>
      <c r="F176" s="7"/>
    </row>
    <row r="177" spans="1:6">
      <c r="A177" s="1101" t="s">
        <v>1503</v>
      </c>
      <c r="B177" s="626" t="s">
        <v>1103</v>
      </c>
      <c r="C177" s="627">
        <v>33911.665099999998</v>
      </c>
      <c r="D177" s="628">
        <v>36639.578999999991</v>
      </c>
      <c r="E177" s="957"/>
      <c r="F177" s="7"/>
    </row>
    <row r="178" spans="1:6">
      <c r="A178" s="1101" t="s">
        <v>1503</v>
      </c>
      <c r="B178" s="626" t="s">
        <v>1087</v>
      </c>
      <c r="C178" s="627">
        <v>20347.552299999999</v>
      </c>
      <c r="D178" s="628">
        <v>26024.2681999999</v>
      </c>
      <c r="E178" s="957"/>
      <c r="F178" s="7"/>
    </row>
    <row r="179" spans="1:6">
      <c r="A179" s="1101" t="s">
        <v>1503</v>
      </c>
      <c r="B179" s="626" t="s">
        <v>1082</v>
      </c>
      <c r="C179" s="627">
        <v>184805.82110000003</v>
      </c>
      <c r="D179" s="628">
        <v>185357.43099999998</v>
      </c>
      <c r="E179" s="957"/>
      <c r="F179" s="7"/>
    </row>
    <row r="180" spans="1:6">
      <c r="A180" s="1101" t="s">
        <v>1503</v>
      </c>
      <c r="B180" s="626" t="s">
        <v>1106</v>
      </c>
      <c r="C180" s="627">
        <v>5673.0403999999999</v>
      </c>
      <c r="D180" s="628">
        <v>7694.4153999999999</v>
      </c>
      <c r="E180" s="957"/>
      <c r="F180" s="7"/>
    </row>
    <row r="181" spans="1:6">
      <c r="A181" s="1101" t="s">
        <v>1504</v>
      </c>
      <c r="B181" s="629" t="s">
        <v>1146</v>
      </c>
      <c r="C181" s="630">
        <f>SUM(C182:C185)</f>
        <v>295231.29180000036</v>
      </c>
      <c r="D181" s="625">
        <f>SUM(D182:D185)</f>
        <v>440840.63880000013</v>
      </c>
      <c r="E181" s="957"/>
      <c r="F181" s="7"/>
    </row>
    <row r="182" spans="1:6">
      <c r="A182" s="1101" t="s">
        <v>1504</v>
      </c>
      <c r="B182" s="626" t="s">
        <v>1103</v>
      </c>
      <c r="C182" s="627">
        <v>7495.7170999999944</v>
      </c>
      <c r="D182" s="628">
        <v>37967.482199999977</v>
      </c>
      <c r="E182" s="957"/>
      <c r="F182" s="7"/>
    </row>
    <row r="183" spans="1:6">
      <c r="A183" s="1101" t="s">
        <v>1504</v>
      </c>
      <c r="B183" s="626" t="s">
        <v>1087</v>
      </c>
      <c r="C183" s="627">
        <v>59240.33309999996</v>
      </c>
      <c r="D183" s="628">
        <v>76541.755000000019</v>
      </c>
      <c r="E183" s="957"/>
      <c r="F183" s="7"/>
    </row>
    <row r="184" spans="1:6">
      <c r="A184" s="1101" t="s">
        <v>1504</v>
      </c>
      <c r="B184" s="626" t="s">
        <v>1082</v>
      </c>
      <c r="C184" s="627">
        <v>216446.21780000039</v>
      </c>
      <c r="D184" s="628">
        <v>269511.78880000004</v>
      </c>
      <c r="E184" s="957"/>
      <c r="F184" s="7"/>
    </row>
    <row r="185" spans="1:6">
      <c r="A185" s="1101" t="s">
        <v>1504</v>
      </c>
      <c r="B185" s="626" t="s">
        <v>1106</v>
      </c>
      <c r="C185" s="627">
        <v>12049.023800000024</v>
      </c>
      <c r="D185" s="628">
        <v>56819.612800000046</v>
      </c>
      <c r="E185" s="957"/>
      <c r="F185" s="7"/>
    </row>
    <row r="186" spans="1:6">
      <c r="A186" s="1101" t="s">
        <v>1505</v>
      </c>
      <c r="B186" s="629" t="s">
        <v>1146</v>
      </c>
      <c r="C186" s="630">
        <f>SUM(C187:C190)</f>
        <v>158281.57959999994</v>
      </c>
      <c r="D186" s="625">
        <f>SUM(D187:D190)</f>
        <v>137094.17070000005</v>
      </c>
      <c r="E186" s="957"/>
      <c r="F186" s="7"/>
    </row>
    <row r="187" spans="1:6">
      <c r="A187" s="1101" t="s">
        <v>1505</v>
      </c>
      <c r="B187" s="626" t="s">
        <v>1103</v>
      </c>
      <c r="C187" s="627">
        <v>17716.591800000002</v>
      </c>
      <c r="D187" s="628">
        <v>19104.610100000002</v>
      </c>
      <c r="E187" s="957"/>
      <c r="F187" s="7"/>
    </row>
    <row r="188" spans="1:6">
      <c r="A188" s="1101" t="s">
        <v>1505</v>
      </c>
      <c r="B188" s="626" t="s">
        <v>1087</v>
      </c>
      <c r="C188" s="627">
        <v>0</v>
      </c>
      <c r="D188" s="628">
        <v>266.39590000000004</v>
      </c>
      <c r="E188" s="957"/>
      <c r="F188" s="7"/>
    </row>
    <row r="189" spans="1:6">
      <c r="A189" s="1101" t="s">
        <v>1505</v>
      </c>
      <c r="B189" s="626" t="s">
        <v>1082</v>
      </c>
      <c r="C189" s="627">
        <v>139820.75829999996</v>
      </c>
      <c r="D189" s="628">
        <v>116826.27060000005</v>
      </c>
      <c r="E189" s="957"/>
      <c r="F189" s="7"/>
    </row>
    <row r="190" spans="1:6">
      <c r="A190" s="1101" t="s">
        <v>1505</v>
      </c>
      <c r="B190" s="626" t="s">
        <v>1106</v>
      </c>
      <c r="C190" s="627">
        <v>744.22949999999969</v>
      </c>
      <c r="D190" s="628">
        <v>896.89410000000009</v>
      </c>
      <c r="E190" s="957"/>
      <c r="F190" s="7"/>
    </row>
    <row r="191" spans="1:6">
      <c r="A191" s="1101" t="s">
        <v>1506</v>
      </c>
      <c r="B191" s="629" t="s">
        <v>1146</v>
      </c>
      <c r="C191" s="630">
        <f>SUM(C192:C195)</f>
        <v>4906.3179999999993</v>
      </c>
      <c r="D191" s="625">
        <f>SUM(D192:D195)</f>
        <v>6508.728000000001</v>
      </c>
      <c r="E191" s="957"/>
      <c r="F191" s="7"/>
    </row>
    <row r="192" spans="1:6">
      <c r="A192" s="1101" t="s">
        <v>1506</v>
      </c>
      <c r="B192" s="626" t="s">
        <v>1103</v>
      </c>
      <c r="C192" s="627">
        <v>1735.6239999999998</v>
      </c>
      <c r="D192" s="628">
        <v>3517.44</v>
      </c>
      <c r="E192" s="957"/>
      <c r="F192" s="7"/>
    </row>
    <row r="193" spans="1:6">
      <c r="A193" s="1101" t="s">
        <v>1506</v>
      </c>
      <c r="B193" s="626" t="s">
        <v>1087</v>
      </c>
      <c r="C193" s="627">
        <v>111.74800000000002</v>
      </c>
      <c r="D193" s="628">
        <v>0</v>
      </c>
      <c r="E193" s="957"/>
      <c r="F193" s="7"/>
    </row>
    <row r="194" spans="1:6">
      <c r="A194" s="1101" t="s">
        <v>1506</v>
      </c>
      <c r="B194" s="626" t="s">
        <v>1082</v>
      </c>
      <c r="C194" s="627">
        <v>1882.422</v>
      </c>
      <c r="D194" s="628">
        <v>1708.375</v>
      </c>
      <c r="E194" s="957"/>
      <c r="F194" s="7"/>
    </row>
    <row r="195" spans="1:6">
      <c r="A195" s="1101" t="s">
        <v>1506</v>
      </c>
      <c r="B195" s="626" t="s">
        <v>1106</v>
      </c>
      <c r="C195" s="627">
        <v>1176.5239999999999</v>
      </c>
      <c r="D195" s="628">
        <v>1282.913</v>
      </c>
      <c r="E195" s="957"/>
      <c r="F195" s="7"/>
    </row>
    <row r="196" spans="1:6">
      <c r="A196" s="1110" t="s">
        <v>1146</v>
      </c>
      <c r="B196" s="1244"/>
      <c r="C196" s="631">
        <f>C191+C186+C181+C176+C171+C166</f>
        <v>2335878.8943000007</v>
      </c>
      <c r="D196" s="683">
        <f>D191+D186+D181+D176+D171+D166</f>
        <v>2914385.1794000003</v>
      </c>
      <c r="E196" s="957"/>
      <c r="F196" s="7"/>
    </row>
    <row r="197" spans="1:6" ht="18.95" customHeight="1">
      <c r="A197" s="645" t="s">
        <v>1507</v>
      </c>
      <c r="B197" s="439"/>
      <c r="C197" s="482"/>
      <c r="D197" s="482"/>
      <c r="E197" s="957"/>
      <c r="F197" s="7"/>
    </row>
    <row r="198" spans="1:6" ht="0.95" customHeight="1">
      <c r="A198" s="954"/>
      <c r="B198" s="497"/>
      <c r="C198" s="498"/>
      <c r="D198" s="500"/>
      <c r="E198" s="957"/>
      <c r="F198" s="7"/>
    </row>
    <row r="199" spans="1:6">
      <c r="A199" s="1076" t="s">
        <v>1508</v>
      </c>
      <c r="B199" s="1076"/>
      <c r="C199" s="1076"/>
      <c r="D199" s="957"/>
      <c r="E199" s="957"/>
      <c r="F199" s="7"/>
    </row>
    <row r="200" spans="1:6">
      <c r="A200" s="923"/>
      <c r="B200" s="924">
        <v>2023</v>
      </c>
      <c r="C200" s="924">
        <v>2024</v>
      </c>
      <c r="D200" s="957"/>
      <c r="E200" s="957"/>
      <c r="F200" s="7"/>
    </row>
    <row r="201" spans="1:6">
      <c r="A201" s="923" t="s">
        <v>1160</v>
      </c>
      <c r="B201" s="923"/>
      <c r="C201" s="923"/>
      <c r="D201" s="957"/>
      <c r="E201" s="957"/>
      <c r="F201" s="7"/>
    </row>
    <row r="202" spans="1:6">
      <c r="A202" s="258" t="s">
        <v>1103</v>
      </c>
      <c r="B202" s="275">
        <v>48.48</v>
      </c>
      <c r="C202" s="296">
        <v>50.89</v>
      </c>
      <c r="D202" s="957"/>
      <c r="E202" s="957"/>
      <c r="F202" s="7"/>
    </row>
    <row r="203" spans="1:6">
      <c r="A203" s="918" t="s">
        <v>1087</v>
      </c>
      <c r="B203" s="135">
        <v>39.1</v>
      </c>
      <c r="C203" s="267">
        <v>40.659999999999997</v>
      </c>
      <c r="D203" s="957"/>
      <c r="E203" s="957"/>
      <c r="F203" s="7"/>
    </row>
    <row r="204" spans="1:6">
      <c r="A204" s="918" t="s">
        <v>1082</v>
      </c>
      <c r="B204" s="135">
        <v>14.89</v>
      </c>
      <c r="C204" s="267">
        <v>14.14</v>
      </c>
      <c r="D204" s="957"/>
      <c r="E204" s="957"/>
      <c r="F204" s="7"/>
    </row>
    <row r="205" spans="1:6">
      <c r="A205" s="918" t="s">
        <v>1106</v>
      </c>
      <c r="B205" s="135">
        <v>41.45</v>
      </c>
      <c r="C205" s="267">
        <v>37.86</v>
      </c>
      <c r="D205" s="7"/>
      <c r="E205" s="7"/>
      <c r="F205" s="7"/>
    </row>
    <row r="206" spans="1:6">
      <c r="A206" s="919" t="s">
        <v>1146</v>
      </c>
      <c r="B206" s="919">
        <v>17.170000000000002</v>
      </c>
      <c r="C206" s="260">
        <v>16.920000000000002</v>
      </c>
      <c r="D206" s="7"/>
      <c r="E206" s="7"/>
      <c r="F206" s="7"/>
    </row>
    <row r="207" spans="1:6">
      <c r="A207" s="196" t="s">
        <v>1509</v>
      </c>
      <c r="B207" s="123"/>
      <c r="C207" s="123"/>
      <c r="D207" s="7"/>
      <c r="E207" s="7"/>
      <c r="F207" s="7"/>
    </row>
    <row r="208" spans="1:6" ht="3.95" customHeight="1">
      <c r="B208" s="123"/>
      <c r="C208" s="123"/>
      <c r="D208" s="7"/>
      <c r="E208" s="7"/>
      <c r="F208" s="7"/>
    </row>
    <row r="209" spans="1:6" ht="0.95" customHeight="1">
      <c r="A209" s="123"/>
      <c r="B209" s="123"/>
      <c r="C209" s="123"/>
      <c r="D209" s="7"/>
      <c r="E209" s="7"/>
      <c r="F209" s="7"/>
    </row>
    <row r="210" spans="1:6" ht="2.1" customHeight="1">
      <c r="A210" s="1053" t="s">
        <v>1510</v>
      </c>
      <c r="B210" s="1053"/>
      <c r="C210" s="1053"/>
      <c r="D210" s="7"/>
      <c r="E210" s="7"/>
      <c r="F210" s="7"/>
    </row>
    <row r="211" spans="1:6" ht="6" customHeight="1">
      <c r="A211" s="7"/>
      <c r="B211" s="7"/>
      <c r="C211" s="7"/>
      <c r="D211" s="7"/>
      <c r="E211" s="7"/>
      <c r="F211" s="7"/>
    </row>
    <row r="212" spans="1:6">
      <c r="A212" s="1076" t="s">
        <v>1511</v>
      </c>
      <c r="B212" s="1076"/>
      <c r="C212" s="1076"/>
      <c r="D212" s="7"/>
      <c r="E212" s="7"/>
      <c r="F212" s="7"/>
    </row>
    <row r="213" spans="1:6" ht="21" customHeight="1">
      <c r="A213" s="923" t="s">
        <v>1102</v>
      </c>
      <c r="B213" s="923">
        <v>2023</v>
      </c>
      <c r="C213" s="923">
        <v>2024</v>
      </c>
      <c r="D213" s="7"/>
      <c r="E213" s="7"/>
      <c r="F213" s="7"/>
    </row>
    <row r="214" spans="1:6">
      <c r="A214" s="234" t="s">
        <v>1512</v>
      </c>
      <c r="B214" s="235" t="s">
        <v>1513</v>
      </c>
      <c r="C214" s="235" t="s">
        <v>1513</v>
      </c>
      <c r="D214" s="7"/>
      <c r="E214" s="7"/>
      <c r="F214" s="7"/>
    </row>
    <row r="215" spans="1:6">
      <c r="A215" s="154" t="s">
        <v>1514</v>
      </c>
      <c r="B215" s="255">
        <v>101570</v>
      </c>
      <c r="C215" s="256">
        <v>101569.9999</v>
      </c>
      <c r="D215" s="7"/>
      <c r="E215" s="7"/>
      <c r="F215" s="7"/>
    </row>
    <row r="216" spans="1:6">
      <c r="A216" s="918" t="s">
        <v>1515</v>
      </c>
      <c r="B216" s="252">
        <v>312303.59999999998</v>
      </c>
      <c r="C216" s="253">
        <v>420105.9</v>
      </c>
      <c r="D216" s="7"/>
      <c r="E216" s="7"/>
      <c r="F216" s="7"/>
    </row>
    <row r="217" spans="1:6">
      <c r="A217" s="918" t="s">
        <v>1516</v>
      </c>
      <c r="B217" s="252">
        <v>204620.4</v>
      </c>
      <c r="C217" s="253">
        <v>146363.45000000001</v>
      </c>
      <c r="D217" s="7"/>
      <c r="E217" s="7"/>
      <c r="F217" s="7"/>
    </row>
    <row r="218" spans="1:6">
      <c r="A218" s="919" t="s">
        <v>1146</v>
      </c>
      <c r="B218" s="233">
        <v>618494</v>
      </c>
      <c r="C218" s="254">
        <v>668039.35</v>
      </c>
      <c r="D218" s="7"/>
      <c r="E218" s="7"/>
      <c r="F218" s="7"/>
    </row>
    <row r="219" spans="1:6" ht="2.1" customHeight="1">
      <c r="A219" s="1053" t="s">
        <v>1517</v>
      </c>
      <c r="B219" s="1053"/>
      <c r="C219" s="1053"/>
      <c r="D219" s="7"/>
      <c r="E219" s="7"/>
      <c r="F219" s="7"/>
    </row>
    <row r="220" spans="1:6" ht="14.1" customHeight="1">
      <c r="A220" s="1053"/>
      <c r="B220" s="1053"/>
      <c r="C220" s="1053"/>
      <c r="D220" s="7"/>
      <c r="E220" s="7"/>
      <c r="F220" s="7"/>
    </row>
    <row r="221" spans="1:6">
      <c r="A221" s="7"/>
      <c r="B221" s="7"/>
      <c r="C221" s="7"/>
      <c r="D221" s="7"/>
      <c r="E221" s="7"/>
      <c r="F221" s="7"/>
    </row>
    <row r="222" spans="1:6">
      <c r="A222" s="1076" t="s">
        <v>1518</v>
      </c>
      <c r="B222" s="1076"/>
      <c r="C222" s="1076"/>
      <c r="D222" s="7"/>
      <c r="E222" s="7"/>
      <c r="F222" s="7"/>
    </row>
    <row r="223" spans="1:6" ht="21" customHeight="1">
      <c r="A223" s="923" t="s">
        <v>1102</v>
      </c>
      <c r="B223" s="923">
        <v>2023</v>
      </c>
      <c r="C223" s="923">
        <v>2024</v>
      </c>
      <c r="D223" s="7"/>
      <c r="E223" s="7"/>
      <c r="F223" s="7"/>
    </row>
    <row r="224" spans="1:6">
      <c r="A224" s="234" t="s">
        <v>1512</v>
      </c>
      <c r="B224" s="235" t="s">
        <v>1519</v>
      </c>
      <c r="C224" s="235" t="s">
        <v>1519</v>
      </c>
      <c r="D224" s="7"/>
      <c r="E224" s="7"/>
      <c r="F224" s="7"/>
    </row>
    <row r="225" spans="1:6">
      <c r="A225" s="154" t="s">
        <v>1514</v>
      </c>
      <c r="B225" s="165">
        <v>65.53</v>
      </c>
      <c r="C225" s="273">
        <v>75.44</v>
      </c>
      <c r="D225" s="7"/>
      <c r="E225" s="7"/>
      <c r="F225" s="7"/>
    </row>
    <row r="226" spans="1:6">
      <c r="A226" s="918" t="s">
        <v>1515</v>
      </c>
      <c r="B226" s="135">
        <v>62.34</v>
      </c>
      <c r="C226" s="267">
        <v>91.09</v>
      </c>
      <c r="D226" s="7"/>
      <c r="E226" s="7"/>
      <c r="F226" s="7"/>
    </row>
    <row r="227" spans="1:6">
      <c r="A227" s="918" t="s">
        <v>1516</v>
      </c>
      <c r="B227" s="135">
        <v>183.57</v>
      </c>
      <c r="C227" s="267">
        <v>125.87</v>
      </c>
      <c r="D227" s="7"/>
      <c r="E227" s="7"/>
      <c r="F227" s="7"/>
    </row>
    <row r="228" spans="1:6">
      <c r="A228" s="919" t="s">
        <v>1146</v>
      </c>
      <c r="B228" s="919">
        <v>311.44</v>
      </c>
      <c r="C228" s="260">
        <v>292.39999999999998</v>
      </c>
      <c r="D228" s="7"/>
      <c r="E228" s="7"/>
      <c r="F228" s="7"/>
    </row>
    <row r="229" spans="1:6">
      <c r="A229" s="412" t="s">
        <v>1520</v>
      </c>
      <c r="B229" s="7"/>
      <c r="C229" s="7"/>
      <c r="D229" s="7"/>
      <c r="E229" s="7"/>
      <c r="F229" s="7"/>
    </row>
    <row r="230" spans="1:6">
      <c r="A230" s="7"/>
      <c r="B230" s="7"/>
      <c r="C230" s="7"/>
      <c r="D230" s="7"/>
      <c r="E230" s="7"/>
      <c r="F230" s="7"/>
    </row>
    <row r="231" spans="1:6">
      <c r="A231" s="7"/>
      <c r="B231" s="7"/>
      <c r="C231" s="7"/>
      <c r="D231" s="7"/>
      <c r="E231" s="7"/>
      <c r="F231" s="7"/>
    </row>
    <row r="232" spans="1:6">
      <c r="A232" s="90"/>
      <c r="B232" s="90"/>
      <c r="C232" s="90"/>
      <c r="D232" s="90"/>
      <c r="E232" s="90"/>
      <c r="F232" s="90"/>
    </row>
    <row r="233" spans="1:6">
      <c r="A233" s="90"/>
      <c r="B233" s="90"/>
      <c r="C233" s="90"/>
      <c r="D233" s="90"/>
      <c r="E233" s="90"/>
      <c r="F233" s="90"/>
    </row>
    <row r="234" spans="1:6">
      <c r="A234" s="90"/>
      <c r="B234" s="90"/>
      <c r="C234" s="90"/>
      <c r="D234" s="90"/>
      <c r="E234" s="90"/>
      <c r="F234" s="90"/>
    </row>
    <row r="235" spans="1:6">
      <c r="A235" s="90"/>
      <c r="B235" s="90"/>
      <c r="C235" s="90"/>
      <c r="D235" s="90"/>
      <c r="E235" s="90"/>
      <c r="F235" s="90"/>
    </row>
    <row r="236" spans="1:6">
      <c r="A236" s="90"/>
      <c r="B236" s="90"/>
      <c r="C236" s="90"/>
      <c r="D236" s="90"/>
      <c r="E236" s="90"/>
      <c r="F236" s="90"/>
    </row>
    <row r="237" spans="1:6">
      <c r="A237" s="90"/>
      <c r="B237" s="90"/>
      <c r="C237" s="90"/>
      <c r="D237" s="90"/>
      <c r="E237" s="90"/>
      <c r="F237" s="90"/>
    </row>
    <row r="238" spans="1:6">
      <c r="A238" s="90"/>
      <c r="B238" s="90"/>
      <c r="C238" s="90"/>
      <c r="D238" s="90"/>
      <c r="E238" s="90"/>
      <c r="F238" s="90"/>
    </row>
    <row r="239" spans="1:6">
      <c r="A239" s="90"/>
      <c r="B239" s="90"/>
      <c r="C239" s="90"/>
      <c r="D239" s="90"/>
      <c r="E239" s="90"/>
      <c r="F239" s="90"/>
    </row>
    <row r="240" spans="1:6">
      <c r="A240" s="90"/>
      <c r="B240" s="90"/>
      <c r="C240" s="90"/>
      <c r="D240" s="90"/>
      <c r="E240" s="90"/>
      <c r="F240" s="90"/>
    </row>
    <row r="241" spans="1:6">
      <c r="A241" s="90"/>
      <c r="B241" s="90"/>
      <c r="C241" s="90"/>
      <c r="D241" s="90"/>
      <c r="E241" s="90"/>
      <c r="F241" s="90"/>
    </row>
    <row r="242" spans="1:6">
      <c r="A242" s="90"/>
      <c r="B242" s="90"/>
      <c r="C242" s="90"/>
      <c r="D242" s="90"/>
      <c r="E242" s="90"/>
      <c r="F242" s="90"/>
    </row>
    <row r="243" spans="1:6">
      <c r="A243" s="90"/>
      <c r="B243" s="90"/>
      <c r="C243" s="90"/>
      <c r="D243" s="90"/>
      <c r="E243" s="90"/>
      <c r="F243" s="90"/>
    </row>
    <row r="244" spans="1:6">
      <c r="A244" s="90"/>
      <c r="B244" s="90"/>
      <c r="C244" s="90"/>
      <c r="D244" s="90"/>
      <c r="E244" s="90"/>
      <c r="F244" s="90"/>
    </row>
    <row r="245" spans="1:6">
      <c r="A245" s="90"/>
      <c r="B245" s="90"/>
      <c r="C245" s="90"/>
      <c r="D245" s="90"/>
      <c r="E245" s="90"/>
      <c r="F245" s="90"/>
    </row>
    <row r="246" spans="1:6">
      <c r="A246" s="90"/>
      <c r="B246" s="90"/>
      <c r="C246" s="90"/>
      <c r="D246" s="90"/>
      <c r="E246" s="90"/>
      <c r="F246" s="90"/>
    </row>
    <row r="247" spans="1:6">
      <c r="A247" s="90"/>
      <c r="B247" s="90"/>
      <c r="C247" s="90"/>
      <c r="D247" s="90"/>
      <c r="E247" s="90"/>
      <c r="F247" s="90"/>
    </row>
    <row r="248" spans="1:6">
      <c r="A248" s="90"/>
      <c r="B248" s="90"/>
      <c r="C248" s="90"/>
      <c r="D248" s="90"/>
      <c r="E248" s="90"/>
      <c r="F248" s="90"/>
    </row>
    <row r="249" spans="1:6">
      <c r="A249" s="90"/>
      <c r="B249" s="90"/>
      <c r="C249" s="90"/>
      <c r="D249" s="90"/>
      <c r="E249" s="90"/>
      <c r="F249" s="90"/>
    </row>
    <row r="250" spans="1:6">
      <c r="A250" s="90"/>
      <c r="B250" s="90"/>
      <c r="C250" s="90"/>
      <c r="D250" s="90"/>
      <c r="E250" s="90"/>
      <c r="F250" s="90"/>
    </row>
    <row r="251" spans="1:6">
      <c r="A251" s="90"/>
      <c r="B251" s="90"/>
      <c r="C251" s="90"/>
      <c r="D251" s="90"/>
      <c r="E251" s="90"/>
      <c r="F251" s="90"/>
    </row>
    <row r="252" spans="1:6">
      <c r="A252" s="90"/>
      <c r="B252" s="90"/>
      <c r="C252" s="90"/>
      <c r="D252" s="90"/>
      <c r="E252" s="90"/>
      <c r="F252" s="90"/>
    </row>
    <row r="253" spans="1:6">
      <c r="A253" s="90"/>
      <c r="B253" s="90"/>
      <c r="C253" s="90"/>
      <c r="D253" s="90"/>
      <c r="E253" s="90"/>
      <c r="F253" s="90"/>
    </row>
    <row r="254" spans="1:6">
      <c r="A254" s="90"/>
      <c r="B254" s="90"/>
      <c r="C254" s="90"/>
      <c r="D254" s="90"/>
      <c r="E254" s="90"/>
      <c r="F254" s="90"/>
    </row>
    <row r="255" spans="1:6">
      <c r="A255" s="90"/>
      <c r="B255" s="90"/>
      <c r="C255" s="90"/>
      <c r="D255" s="90"/>
      <c r="E255" s="90"/>
      <c r="F255" s="90"/>
    </row>
    <row r="256" spans="1:6">
      <c r="A256" s="90"/>
      <c r="B256" s="90"/>
      <c r="C256" s="90"/>
      <c r="D256" s="90"/>
      <c r="E256" s="90"/>
      <c r="F256" s="90"/>
    </row>
    <row r="257" spans="1:6">
      <c r="A257" s="90"/>
      <c r="B257" s="90"/>
      <c r="C257" s="90"/>
      <c r="D257" s="90"/>
      <c r="E257" s="90"/>
      <c r="F257" s="90"/>
    </row>
    <row r="258" spans="1:6">
      <c r="A258" s="90"/>
      <c r="B258" s="90"/>
      <c r="C258" s="90"/>
      <c r="D258" s="90"/>
      <c r="E258" s="90"/>
      <c r="F258" s="90"/>
    </row>
    <row r="259" spans="1:6">
      <c r="A259" s="90"/>
      <c r="B259" s="90"/>
      <c r="C259" s="90"/>
      <c r="D259" s="90"/>
      <c r="E259" s="90"/>
      <c r="F259" s="90"/>
    </row>
    <row r="260" spans="1:6">
      <c r="A260" s="90"/>
      <c r="B260" s="90"/>
      <c r="C260" s="90"/>
      <c r="D260" s="90"/>
      <c r="E260" s="90"/>
      <c r="F260" s="90"/>
    </row>
    <row r="261" spans="1:6">
      <c r="A261" s="90"/>
      <c r="B261" s="90"/>
      <c r="C261" s="90"/>
      <c r="D261" s="90"/>
      <c r="E261" s="90"/>
      <c r="F261" s="90"/>
    </row>
    <row r="262" spans="1:6">
      <c r="A262" s="90"/>
      <c r="B262" s="90"/>
      <c r="C262" s="90"/>
      <c r="D262" s="90"/>
      <c r="E262" s="90"/>
      <c r="F262" s="90"/>
    </row>
    <row r="263" spans="1:6">
      <c r="A263" s="90"/>
      <c r="B263" s="90"/>
      <c r="C263" s="90"/>
      <c r="D263" s="90"/>
      <c r="E263" s="90"/>
      <c r="F263" s="90"/>
    </row>
    <row r="264" spans="1:6">
      <c r="A264" s="90"/>
      <c r="B264" s="90"/>
      <c r="C264" s="90"/>
      <c r="D264" s="90"/>
      <c r="E264" s="90"/>
      <c r="F264" s="90"/>
    </row>
    <row r="265" spans="1:6">
      <c r="A265" s="90"/>
      <c r="B265" s="90"/>
      <c r="C265" s="90"/>
      <c r="D265" s="90"/>
      <c r="E265" s="90"/>
      <c r="F265" s="90"/>
    </row>
    <row r="266" spans="1:6">
      <c r="A266" s="90"/>
      <c r="B266" s="90"/>
      <c r="C266" s="90"/>
      <c r="D266" s="90"/>
      <c r="E266" s="90"/>
      <c r="F266" s="90"/>
    </row>
    <row r="267" spans="1:6">
      <c r="A267" s="90"/>
      <c r="B267" s="90"/>
      <c r="C267" s="90"/>
      <c r="D267" s="90"/>
      <c r="E267" s="90"/>
      <c r="F267" s="90"/>
    </row>
    <row r="268" spans="1:6">
      <c r="A268" s="90"/>
      <c r="B268" s="90"/>
      <c r="C268" s="90"/>
      <c r="D268" s="90"/>
      <c r="E268" s="90"/>
      <c r="F268" s="90"/>
    </row>
    <row r="269" spans="1:6">
      <c r="A269" s="90"/>
      <c r="B269" s="90"/>
      <c r="C269" s="90"/>
      <c r="D269" s="90"/>
      <c r="E269" s="90"/>
      <c r="F269" s="90"/>
    </row>
    <row r="270" spans="1:6">
      <c r="A270" s="90"/>
      <c r="B270" s="90"/>
      <c r="C270" s="90"/>
      <c r="D270" s="90"/>
      <c r="E270" s="90"/>
      <c r="F270" s="90"/>
    </row>
    <row r="271" spans="1:6">
      <c r="A271" s="90"/>
      <c r="B271" s="90"/>
      <c r="C271" s="90"/>
      <c r="D271" s="90"/>
      <c r="E271" s="90"/>
      <c r="F271" s="90"/>
    </row>
  </sheetData>
  <mergeCells count="48">
    <mergeCell ref="A45:D47"/>
    <mergeCell ref="A49:D49"/>
    <mergeCell ref="A44:B44"/>
    <mergeCell ref="A2:D2"/>
    <mergeCell ref="A3:D3"/>
    <mergeCell ref="A7:D7"/>
    <mergeCell ref="A8:B8"/>
    <mergeCell ref="A10:A18"/>
    <mergeCell ref="A19:A26"/>
    <mergeCell ref="A27:A35"/>
    <mergeCell ref="A36:A43"/>
    <mergeCell ref="A74:A75"/>
    <mergeCell ref="A76:B76"/>
    <mergeCell ref="A79:E79"/>
    <mergeCell ref="A50:B50"/>
    <mergeCell ref="A57:C57"/>
    <mergeCell ref="A66:D66"/>
    <mergeCell ref="A70:A71"/>
    <mergeCell ref="A72:A73"/>
    <mergeCell ref="A120:D120"/>
    <mergeCell ref="A101:A107"/>
    <mergeCell ref="A219:C220"/>
    <mergeCell ref="A222:C222"/>
    <mergeCell ref="A199:C199"/>
    <mergeCell ref="A210:C210"/>
    <mergeCell ref="A212:C212"/>
    <mergeCell ref="A171:A175"/>
    <mergeCell ref="A176:A180"/>
    <mergeCell ref="A181:A185"/>
    <mergeCell ref="A186:A190"/>
    <mergeCell ref="A191:A195"/>
    <mergeCell ref="A196:B196"/>
    <mergeCell ref="A82:A87"/>
    <mergeCell ref="A95:A100"/>
    <mergeCell ref="A88:A94"/>
    <mergeCell ref="A164:B164"/>
    <mergeCell ref="A166:A170"/>
    <mergeCell ref="A163:D163"/>
    <mergeCell ref="A142:A143"/>
    <mergeCell ref="A144:A145"/>
    <mergeCell ref="A146:A147"/>
    <mergeCell ref="A148:A149"/>
    <mergeCell ref="A150:E155"/>
    <mergeCell ref="A128:C128"/>
    <mergeCell ref="A136:F136"/>
    <mergeCell ref="A138:E138"/>
    <mergeCell ref="A140:A141"/>
    <mergeCell ref="A111:C111"/>
  </mergeCells>
  <pageMargins left="0.7" right="0.7" top="0.75" bottom="0.75" header="0.3" footer="0.3"/>
  <ignoredErrors>
    <ignoredError sqref="F140:F147"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349B3-E1E6-413E-93B0-61A9E94097B1}">
  <sheetPr>
    <tabColor rgb="FF0070C0"/>
  </sheetPr>
  <dimension ref="A1:P101"/>
  <sheetViews>
    <sheetView topLeftCell="A78" zoomScaleNormal="100" workbookViewId="0">
      <selection activeCell="A29" sqref="A29:D30"/>
    </sheetView>
  </sheetViews>
  <sheetFormatPr defaultColWidth="8.85546875" defaultRowHeight="15"/>
  <cols>
    <col min="1" max="1" width="25" style="1" customWidth="1"/>
    <col min="2" max="2" width="35.85546875" style="1" customWidth="1"/>
    <col min="3" max="3" width="24.85546875" style="1" customWidth="1"/>
    <col min="4" max="4" width="27.85546875" style="1" customWidth="1"/>
    <col min="5" max="5" width="26.42578125" style="1" customWidth="1"/>
    <col min="6" max="6" width="24.140625" style="1" customWidth="1"/>
    <col min="7" max="7" width="34.85546875" style="1" customWidth="1"/>
    <col min="8" max="8" width="8.85546875" style="1"/>
    <col min="9" max="9" width="4.28515625" style="1" customWidth="1"/>
    <col min="10" max="10" width="3.85546875" style="1" customWidth="1"/>
    <col min="11" max="11" width="1.85546875" style="1" customWidth="1"/>
    <col min="12" max="12" width="2.140625" style="1" customWidth="1"/>
    <col min="13" max="16384" width="8.85546875" style="1"/>
  </cols>
  <sheetData>
    <row r="1" spans="1:9" ht="69.95" customHeight="1">
      <c r="A1" s="297" t="s">
        <v>1521</v>
      </c>
      <c r="B1" s="2"/>
      <c r="C1" s="2"/>
      <c r="D1" s="2"/>
      <c r="E1" s="425"/>
      <c r="F1" s="425"/>
      <c r="G1" s="425"/>
      <c r="H1" s="425"/>
      <c r="I1" s="426"/>
    </row>
    <row r="2" spans="1:9" ht="15.75">
      <c r="A2" s="1245" t="s">
        <v>1522</v>
      </c>
      <c r="B2" s="1245"/>
      <c r="C2" s="1245"/>
      <c r="D2" s="1245"/>
      <c r="E2" s="1245"/>
      <c r="F2" s="1245"/>
      <c r="G2" s="1245"/>
      <c r="H2" s="425"/>
      <c r="I2" s="426"/>
    </row>
    <row r="3" spans="1:9" ht="3.95" customHeight="1">
      <c r="A3" s="1089" t="s">
        <v>1523</v>
      </c>
      <c r="B3" s="969"/>
      <c r="C3" s="969"/>
      <c r="D3" s="969"/>
      <c r="E3" s="969"/>
      <c r="F3" s="969"/>
      <c r="G3" s="969"/>
      <c r="H3" s="425"/>
      <c r="I3" s="426"/>
    </row>
    <row r="4" spans="1:9" ht="5.0999999999999996" customHeight="1">
      <c r="A4" s="1089"/>
      <c r="B4" s="969"/>
      <c r="C4" s="969"/>
      <c r="D4" s="969"/>
      <c r="E4" s="969"/>
      <c r="F4" s="969"/>
      <c r="G4" s="969"/>
      <c r="H4" s="425"/>
      <c r="I4" s="426"/>
    </row>
    <row r="5" spans="1:9" ht="36" customHeight="1">
      <c r="A5" s="1089"/>
      <c r="B5" s="969"/>
      <c r="C5" s="969"/>
      <c r="D5" s="969"/>
      <c r="E5" s="969"/>
      <c r="F5" s="969"/>
      <c r="G5" s="969"/>
      <c r="H5" s="426"/>
      <c r="I5" s="426"/>
    </row>
    <row r="6" spans="1:9" ht="27" customHeight="1">
      <c r="A6" s="947" t="s">
        <v>1524</v>
      </c>
      <c r="B6" s="282"/>
      <c r="C6" s="282"/>
      <c r="D6" s="282"/>
      <c r="E6" s="282"/>
      <c r="F6" s="282"/>
      <c r="G6" s="122"/>
      <c r="H6" s="426"/>
      <c r="I6" s="426"/>
    </row>
    <row r="7" spans="1:9" ht="23.1" customHeight="1">
      <c r="A7" s="1119" t="s">
        <v>1525</v>
      </c>
      <c r="B7" s="1119"/>
      <c r="C7" s="1119"/>
      <c r="D7" s="1119"/>
      <c r="E7" s="1119"/>
      <c r="F7" s="1119"/>
      <c r="G7" s="138"/>
      <c r="H7" s="426"/>
      <c r="I7" s="426"/>
    </row>
    <row r="8" spans="1:9" ht="21.95" customHeight="1">
      <c r="A8" s="1118" t="s">
        <v>1102</v>
      </c>
      <c r="B8" s="1118"/>
      <c r="C8" s="1118"/>
      <c r="D8" s="1118"/>
      <c r="E8" s="948">
        <v>2023</v>
      </c>
      <c r="F8" s="948">
        <v>2024</v>
      </c>
      <c r="G8" s="138"/>
      <c r="H8" s="426"/>
      <c r="I8" s="426"/>
    </row>
    <row r="9" spans="1:9" ht="29.1" customHeight="1">
      <c r="A9" s="306" t="s">
        <v>1526</v>
      </c>
      <c r="B9" s="1120" t="s">
        <v>1527</v>
      </c>
      <c r="C9" s="1120"/>
      <c r="D9" s="1120"/>
      <c r="E9" s="307" t="s">
        <v>1528</v>
      </c>
      <c r="F9" s="468">
        <v>1</v>
      </c>
      <c r="G9" s="138"/>
      <c r="H9" s="426"/>
      <c r="I9" s="426"/>
    </row>
    <row r="10" spans="1:9" ht="29.1" customHeight="1">
      <c r="A10" s="60" t="s">
        <v>1529</v>
      </c>
      <c r="B10" s="1078" t="s">
        <v>1530</v>
      </c>
      <c r="C10" s="1078"/>
      <c r="D10" s="1078"/>
      <c r="E10" s="308" t="s">
        <v>1528</v>
      </c>
      <c r="F10" s="468">
        <v>1</v>
      </c>
      <c r="G10" s="138"/>
      <c r="H10" s="426"/>
      <c r="I10" s="426"/>
    </row>
    <row r="11" spans="1:9" ht="29.1" customHeight="1">
      <c r="A11" s="60" t="s">
        <v>1531</v>
      </c>
      <c r="B11" s="1022" t="s">
        <v>1532</v>
      </c>
      <c r="C11" s="1022"/>
      <c r="D11" s="1022"/>
      <c r="E11" s="308" t="s">
        <v>1528</v>
      </c>
      <c r="F11" s="468">
        <v>1</v>
      </c>
      <c r="G11" s="138"/>
      <c r="H11" s="426"/>
      <c r="I11" s="426"/>
    </row>
    <row r="12" spans="1:9" ht="15" customHeight="1">
      <c r="A12" s="60" t="s">
        <v>1533</v>
      </c>
      <c r="B12" s="1022" t="s">
        <v>1534</v>
      </c>
      <c r="C12" s="1022"/>
      <c r="D12" s="1022"/>
      <c r="E12" s="308">
        <v>0.6</v>
      </c>
      <c r="F12" s="646">
        <v>0.62</v>
      </c>
      <c r="G12" s="632"/>
      <c r="H12" s="426"/>
      <c r="I12" s="426"/>
    </row>
    <row r="13" spans="1:9" ht="29.1" customHeight="1">
      <c r="A13" s="60" t="s">
        <v>1535</v>
      </c>
      <c r="B13" s="1022" t="s">
        <v>1536</v>
      </c>
      <c r="C13" s="1022"/>
      <c r="D13" s="1022"/>
      <c r="E13" s="782">
        <v>0.876</v>
      </c>
      <c r="F13" s="469">
        <v>0.872</v>
      </c>
      <c r="G13" s="138"/>
      <c r="H13" s="426"/>
      <c r="I13" s="426"/>
    </row>
    <row r="14" spans="1:9">
      <c r="A14" s="298"/>
      <c r="B14" s="299"/>
      <c r="C14" s="299"/>
      <c r="D14" s="299"/>
      <c r="E14" s="304"/>
      <c r="F14" s="304"/>
      <c r="G14" s="122"/>
      <c r="H14" s="426"/>
      <c r="I14" s="426"/>
    </row>
    <row r="15" spans="1:9">
      <c r="A15" s="138"/>
      <c r="B15" s="122"/>
      <c r="C15" s="122"/>
      <c r="D15" s="122"/>
      <c r="E15" s="122"/>
      <c r="F15" s="177"/>
      <c r="G15" s="122"/>
      <c r="H15" s="426"/>
      <c r="I15" s="426"/>
    </row>
    <row r="16" spans="1:9" ht="15.75">
      <c r="A16" s="947" t="s">
        <v>1537</v>
      </c>
      <c r="B16" s="282"/>
      <c r="C16" s="282"/>
      <c r="D16" s="282"/>
      <c r="E16" s="282"/>
      <c r="F16" s="282"/>
      <c r="G16" s="7"/>
      <c r="H16" s="426"/>
      <c r="I16" s="426"/>
    </row>
    <row r="17" spans="1:9">
      <c r="A17" s="954"/>
      <c r="B17" s="282"/>
      <c r="C17" s="282"/>
      <c r="D17" s="282"/>
      <c r="E17" s="282"/>
      <c r="F17" s="282"/>
      <c r="G17" s="7"/>
      <c r="H17" s="426"/>
      <c r="I17" s="426"/>
    </row>
    <row r="18" spans="1:9">
      <c r="A18" s="1118" t="s">
        <v>1538</v>
      </c>
      <c r="B18" s="1118"/>
      <c r="C18" s="1118"/>
      <c r="D18" s="1118"/>
      <c r="E18" s="1118"/>
      <c r="F18" s="1118"/>
      <c r="G18" s="1118"/>
      <c r="H18" s="428"/>
      <c r="I18" s="426"/>
    </row>
    <row r="19" spans="1:9" ht="30" customHeight="1">
      <c r="A19" s="948" t="s">
        <v>1102</v>
      </c>
      <c r="B19" s="309" t="s">
        <v>1183</v>
      </c>
      <c r="C19" s="309" t="s">
        <v>1173</v>
      </c>
      <c r="D19" s="309" t="s">
        <v>1174</v>
      </c>
      <c r="E19" s="309" t="s">
        <v>1184</v>
      </c>
      <c r="F19" s="309" t="s">
        <v>1185</v>
      </c>
      <c r="G19" s="309" t="s">
        <v>1186</v>
      </c>
      <c r="H19" s="428"/>
      <c r="I19" s="426"/>
    </row>
    <row r="20" spans="1:9">
      <c r="A20" s="310">
        <v>2022</v>
      </c>
      <c r="B20" s="311">
        <v>8</v>
      </c>
      <c r="C20" s="312">
        <v>1</v>
      </c>
      <c r="D20" s="312">
        <v>0</v>
      </c>
      <c r="E20" s="312">
        <v>0</v>
      </c>
      <c r="F20" s="312">
        <v>0.38</v>
      </c>
      <c r="G20" s="312">
        <v>0.63</v>
      </c>
      <c r="H20" s="428"/>
      <c r="I20" s="426"/>
    </row>
    <row r="21" spans="1:9">
      <c r="A21" s="313">
        <v>2023</v>
      </c>
      <c r="B21" s="918">
        <v>5</v>
      </c>
      <c r="C21" s="158">
        <v>1</v>
      </c>
      <c r="D21" s="158">
        <v>0</v>
      </c>
      <c r="E21" s="158">
        <v>0</v>
      </c>
      <c r="F21" s="158">
        <v>0.4</v>
      </c>
      <c r="G21" s="158">
        <v>0.6</v>
      </c>
      <c r="H21" s="428"/>
      <c r="I21" s="426"/>
    </row>
    <row r="22" spans="1:9">
      <c r="A22" s="313">
        <v>2024</v>
      </c>
      <c r="B22" s="314">
        <v>6</v>
      </c>
      <c r="C22" s="315">
        <v>0.83</v>
      </c>
      <c r="D22" s="315">
        <v>0.17</v>
      </c>
      <c r="E22" s="315">
        <v>0</v>
      </c>
      <c r="F22" s="315">
        <v>0.33</v>
      </c>
      <c r="G22" s="315">
        <v>0.67</v>
      </c>
      <c r="H22" s="428"/>
      <c r="I22" s="426"/>
    </row>
    <row r="23" spans="1:9">
      <c r="A23" s="123"/>
      <c r="B23" s="123"/>
      <c r="C23" s="123"/>
      <c r="D23" s="123"/>
      <c r="E23" s="123"/>
      <c r="F23" s="123"/>
      <c r="G23" s="123"/>
      <c r="H23" s="429"/>
      <c r="I23" s="429"/>
    </row>
    <row r="24" spans="1:9">
      <c r="A24" s="1118" t="s">
        <v>1539</v>
      </c>
      <c r="B24" s="1118"/>
      <c r="C24" s="1118"/>
      <c r="D24" s="1118"/>
      <c r="E24" s="176"/>
      <c r="F24" s="176"/>
      <c r="G24" s="176"/>
      <c r="H24" s="300"/>
      <c r="I24" s="300"/>
    </row>
    <row r="25" spans="1:9" ht="42.95" customHeight="1">
      <c r="A25" s="948" t="s">
        <v>1102</v>
      </c>
      <c r="B25" s="309" t="s">
        <v>1540</v>
      </c>
      <c r="C25" s="309" t="s">
        <v>1541</v>
      </c>
      <c r="D25" s="309" t="s">
        <v>1542</v>
      </c>
      <c r="E25" s="884"/>
      <c r="F25" s="884"/>
      <c r="G25" s="7"/>
      <c r="H25" s="895"/>
      <c r="I25" s="895"/>
    </row>
    <row r="26" spans="1:9">
      <c r="A26" s="316">
        <v>2022</v>
      </c>
      <c r="B26" s="316">
        <v>0</v>
      </c>
      <c r="C26" s="316">
        <v>0</v>
      </c>
      <c r="D26" s="316">
        <v>0</v>
      </c>
      <c r="E26" s="883"/>
      <c r="F26" s="883"/>
      <c r="G26" s="7"/>
      <c r="H26" s="54"/>
      <c r="I26" s="54"/>
    </row>
    <row r="27" spans="1:9">
      <c r="A27" s="317">
        <v>2023</v>
      </c>
      <c r="B27" s="317">
        <v>0</v>
      </c>
      <c r="C27" s="317">
        <v>0</v>
      </c>
      <c r="D27" s="317">
        <v>0</v>
      </c>
      <c r="E27" s="301"/>
      <c r="F27" s="301"/>
      <c r="G27" s="7"/>
      <c r="H27" s="302"/>
      <c r="I27" s="302"/>
    </row>
    <row r="28" spans="1:9">
      <c r="A28" s="912">
        <v>2024</v>
      </c>
      <c r="B28" s="318">
        <v>0</v>
      </c>
      <c r="C28" s="318">
        <v>0</v>
      </c>
      <c r="D28" s="318">
        <v>0</v>
      </c>
      <c r="E28" s="883"/>
      <c r="F28" s="883"/>
      <c r="G28" s="7"/>
      <c r="H28" s="54"/>
      <c r="I28" s="54"/>
    </row>
    <row r="29" spans="1:9" ht="0.95" customHeight="1">
      <c r="A29" s="1049" t="s">
        <v>1543</v>
      </c>
      <c r="B29" s="1049"/>
      <c r="C29" s="1049"/>
      <c r="D29" s="1049"/>
      <c r="E29" s="84"/>
      <c r="F29" s="85"/>
      <c r="G29" s="174"/>
      <c r="H29" s="430"/>
      <c r="I29" s="430"/>
    </row>
    <row r="30" spans="1:9" ht="19.5" customHeight="1">
      <c r="A30" s="1049"/>
      <c r="B30" s="1049"/>
      <c r="C30" s="1049"/>
      <c r="D30" s="1049"/>
      <c r="E30" s="117"/>
      <c r="F30" s="904"/>
      <c r="G30" s="122"/>
      <c r="H30" s="426"/>
      <c r="I30" s="426"/>
    </row>
    <row r="31" spans="1:9" ht="33.950000000000003" customHeight="1">
      <c r="A31" s="1245" t="s">
        <v>1544</v>
      </c>
      <c r="B31" s="1245"/>
      <c r="C31" s="1245"/>
      <c r="D31" s="1245"/>
      <c r="E31" s="7"/>
      <c r="F31" s="7" t="s">
        <v>312</v>
      </c>
      <c r="G31" s="90"/>
    </row>
    <row r="32" spans="1:9" ht="24.95" customHeight="1">
      <c r="A32" s="948" t="s">
        <v>22</v>
      </c>
      <c r="B32" s="948"/>
      <c r="C32" s="948"/>
      <c r="D32" s="948"/>
      <c r="E32" s="7"/>
      <c r="F32" s="7"/>
      <c r="G32" s="90"/>
    </row>
    <row r="33" spans="1:7" ht="18" customHeight="1">
      <c r="A33" s="948" t="s">
        <v>1545</v>
      </c>
      <c r="B33" s="948">
        <v>2022</v>
      </c>
      <c r="C33" s="948">
        <v>2023</v>
      </c>
      <c r="D33" s="948">
        <v>2024</v>
      </c>
      <c r="E33" s="7"/>
      <c r="F33" s="7"/>
      <c r="G33" s="90"/>
    </row>
    <row r="34" spans="1:7" ht="25.5">
      <c r="A34" s="686" t="s">
        <v>1546</v>
      </c>
      <c r="B34" s="323">
        <v>447160</v>
      </c>
      <c r="C34" s="323">
        <v>307059</v>
      </c>
      <c r="D34" s="324">
        <v>399888</v>
      </c>
      <c r="E34" s="452"/>
      <c r="F34" s="7"/>
      <c r="G34" s="90"/>
    </row>
    <row r="35" spans="1:7">
      <c r="A35" s="933" t="s">
        <v>1547</v>
      </c>
      <c r="B35" s="295">
        <v>120109</v>
      </c>
      <c r="C35" s="295">
        <v>147593</v>
      </c>
      <c r="D35" s="324">
        <v>156912</v>
      </c>
      <c r="E35" s="7"/>
      <c r="F35" s="7"/>
      <c r="G35" s="90"/>
    </row>
    <row r="36" spans="1:7">
      <c r="A36" s="933" t="s">
        <v>1548</v>
      </c>
      <c r="B36" s="295">
        <v>2148211</v>
      </c>
      <c r="C36" s="295">
        <v>2249236</v>
      </c>
      <c r="D36" s="324">
        <v>2645758</v>
      </c>
      <c r="E36" s="7"/>
      <c r="F36" s="7"/>
      <c r="G36" s="90"/>
    </row>
    <row r="37" spans="1:7" ht="38.25">
      <c r="A37" s="922" t="s">
        <v>1549</v>
      </c>
      <c r="B37" s="295">
        <v>2452661</v>
      </c>
      <c r="C37" s="295">
        <v>2744209</v>
      </c>
      <c r="D37" s="324">
        <v>3006725</v>
      </c>
      <c r="E37" s="7" t="s">
        <v>312</v>
      </c>
      <c r="F37" s="7"/>
      <c r="G37" s="90"/>
    </row>
    <row r="38" spans="1:7">
      <c r="A38" s="933" t="s">
        <v>1550</v>
      </c>
      <c r="B38" s="295">
        <v>519915</v>
      </c>
      <c r="C38" s="295">
        <v>813500</v>
      </c>
      <c r="D38" s="325">
        <v>927900</v>
      </c>
      <c r="E38" s="7"/>
      <c r="F38" s="7"/>
      <c r="G38" s="90"/>
    </row>
    <row r="39" spans="1:7">
      <c r="A39" s="933" t="s">
        <v>1551</v>
      </c>
      <c r="B39" s="295">
        <v>321892</v>
      </c>
      <c r="C39" s="295">
        <v>365700</v>
      </c>
      <c r="D39" s="325">
        <v>434400</v>
      </c>
      <c r="E39" s="7"/>
      <c r="F39" s="7"/>
      <c r="G39" s="90"/>
    </row>
    <row r="40" spans="1:7">
      <c r="A40" s="933" t="s">
        <v>1552</v>
      </c>
      <c r="B40" s="295">
        <v>31244</v>
      </c>
      <c r="C40" s="295">
        <v>30815</v>
      </c>
      <c r="D40" s="492">
        <v>47864</v>
      </c>
      <c r="E40" s="7"/>
      <c r="F40" s="7"/>
      <c r="G40" s="90"/>
    </row>
    <row r="41" spans="1:7">
      <c r="A41" s="7"/>
      <c r="B41" s="7"/>
      <c r="C41" s="7"/>
      <c r="D41" s="7"/>
      <c r="E41" s="7"/>
      <c r="F41" s="7"/>
      <c r="G41" s="90"/>
    </row>
    <row r="42" spans="1:7">
      <c r="A42" s="948" t="s">
        <v>1553</v>
      </c>
      <c r="B42" s="948"/>
      <c r="C42" s="948"/>
      <c r="D42" s="948"/>
      <c r="E42" s="7"/>
      <c r="F42" s="7"/>
      <c r="G42" s="90"/>
    </row>
    <row r="43" spans="1:7" ht="15.95" customHeight="1">
      <c r="A43" s="948" t="s">
        <v>1545</v>
      </c>
      <c r="B43" s="948">
        <v>2022</v>
      </c>
      <c r="C43" s="948">
        <v>2023</v>
      </c>
      <c r="D43" s="948">
        <v>2024</v>
      </c>
      <c r="E43" s="7"/>
      <c r="F43" s="7"/>
      <c r="G43" s="90"/>
    </row>
    <row r="44" spans="1:7">
      <c r="A44" s="319" t="s">
        <v>1554</v>
      </c>
      <c r="B44" s="320">
        <v>64179</v>
      </c>
      <c r="C44" s="320">
        <v>111133</v>
      </c>
      <c r="D44" s="321">
        <v>93908</v>
      </c>
      <c r="E44" s="7"/>
      <c r="F44" s="7"/>
      <c r="G44" s="90"/>
    </row>
    <row r="45" spans="1:7">
      <c r="A45" s="135" t="s">
        <v>1555</v>
      </c>
      <c r="B45" s="164">
        <v>165526</v>
      </c>
      <c r="C45" s="164">
        <v>2862</v>
      </c>
      <c r="D45" s="322">
        <v>85957</v>
      </c>
      <c r="E45" s="7"/>
      <c r="F45" s="7"/>
      <c r="G45" s="90"/>
    </row>
    <row r="46" spans="1:7">
      <c r="A46" s="135" t="s">
        <v>1556</v>
      </c>
      <c r="B46" s="164">
        <v>13988</v>
      </c>
      <c r="C46" s="164">
        <v>18450</v>
      </c>
      <c r="D46" s="322">
        <v>21134</v>
      </c>
      <c r="E46" s="7"/>
      <c r="F46" s="7"/>
      <c r="G46" s="90"/>
    </row>
    <row r="47" spans="1:7">
      <c r="A47" s="135" t="s">
        <v>1557</v>
      </c>
      <c r="B47" s="164">
        <v>30030</v>
      </c>
      <c r="C47" s="164">
        <v>41065</v>
      </c>
      <c r="D47" s="322">
        <v>72350</v>
      </c>
      <c r="E47" s="7"/>
      <c r="F47" s="685"/>
      <c r="G47" s="90"/>
    </row>
    <row r="48" spans="1:7">
      <c r="A48" s="135" t="s">
        <v>1558</v>
      </c>
      <c r="B48" s="164">
        <v>50663</v>
      </c>
      <c r="C48" s="164">
        <v>54241</v>
      </c>
      <c r="D48" s="322">
        <v>52522.78</v>
      </c>
      <c r="E48" s="684"/>
      <c r="F48" s="7"/>
      <c r="G48" s="90"/>
    </row>
    <row r="49" spans="1:7">
      <c r="A49" s="182" t="s">
        <v>1559</v>
      </c>
      <c r="B49" s="183">
        <v>324386</v>
      </c>
      <c r="C49" s="183">
        <v>227751</v>
      </c>
      <c r="D49" s="326">
        <v>325872</v>
      </c>
      <c r="E49" s="452"/>
      <c r="F49" s="7"/>
      <c r="G49" s="90"/>
    </row>
    <row r="50" spans="1:7">
      <c r="A50" s="7"/>
      <c r="B50" s="7"/>
      <c r="C50" s="7"/>
      <c r="D50" s="7"/>
      <c r="E50" s="7"/>
      <c r="F50" s="7"/>
      <c r="G50" s="90"/>
    </row>
    <row r="51" spans="1:7">
      <c r="A51" s="948" t="s">
        <v>1226</v>
      </c>
      <c r="B51" s="948"/>
      <c r="C51" s="948"/>
      <c r="D51" s="948"/>
      <c r="E51" s="7"/>
      <c r="F51" s="7"/>
      <c r="G51" s="90"/>
    </row>
    <row r="52" spans="1:7">
      <c r="A52" s="948" t="s">
        <v>1545</v>
      </c>
      <c r="B52" s="948">
        <v>2022</v>
      </c>
      <c r="C52" s="948">
        <v>2023</v>
      </c>
      <c r="D52" s="948">
        <v>2024</v>
      </c>
      <c r="E52" s="7"/>
      <c r="F52" s="7"/>
      <c r="G52" s="90"/>
    </row>
    <row r="53" spans="1:7">
      <c r="A53" s="319" t="s">
        <v>1554</v>
      </c>
      <c r="B53" s="320">
        <v>22438</v>
      </c>
      <c r="C53" s="320">
        <v>17825</v>
      </c>
      <c r="D53" s="321">
        <v>26062</v>
      </c>
      <c r="E53" s="7"/>
      <c r="F53" s="7"/>
      <c r="G53" s="90"/>
    </row>
    <row r="54" spans="1:7">
      <c r="A54" s="135" t="s">
        <v>1555</v>
      </c>
      <c r="B54" s="164">
        <v>53364</v>
      </c>
      <c r="C54" s="164">
        <v>23802</v>
      </c>
      <c r="D54" s="322">
        <v>6283</v>
      </c>
      <c r="E54" s="7"/>
      <c r="F54" s="7"/>
      <c r="G54" s="90"/>
    </row>
    <row r="55" spans="1:7">
      <c r="A55" s="135" t="s">
        <v>1556</v>
      </c>
      <c r="B55" s="164">
        <v>3893</v>
      </c>
      <c r="C55" s="164">
        <v>5040</v>
      </c>
      <c r="D55" s="322">
        <v>4822</v>
      </c>
      <c r="E55" s="7"/>
      <c r="F55" s="7"/>
      <c r="G55" s="90"/>
    </row>
    <row r="56" spans="1:7">
      <c r="A56" s="135" t="s">
        <v>1557</v>
      </c>
      <c r="B56" s="164">
        <v>19966</v>
      </c>
      <c r="C56" s="164">
        <v>47512</v>
      </c>
      <c r="D56" s="322">
        <v>40386</v>
      </c>
      <c r="E56" s="7"/>
      <c r="F56" s="7"/>
      <c r="G56" s="90"/>
    </row>
    <row r="57" spans="1:7">
      <c r="A57" s="135" t="s">
        <v>1558</v>
      </c>
      <c r="B57" s="164">
        <v>17270</v>
      </c>
      <c r="C57" s="164">
        <v>18244</v>
      </c>
      <c r="D57" s="322">
        <v>19908</v>
      </c>
      <c r="E57" s="7"/>
      <c r="F57" s="7"/>
      <c r="G57" s="90"/>
    </row>
    <row r="58" spans="1:7">
      <c r="A58" s="182" t="s">
        <v>1559</v>
      </c>
      <c r="B58" s="183">
        <v>116931</v>
      </c>
      <c r="C58" s="183">
        <v>112423</v>
      </c>
      <c r="D58" s="326">
        <v>97461</v>
      </c>
      <c r="E58" s="7"/>
      <c r="F58" s="7"/>
      <c r="G58" s="90"/>
    </row>
    <row r="59" spans="1:7">
      <c r="A59" s="7"/>
      <c r="B59" s="7"/>
      <c r="C59" s="7"/>
      <c r="D59" s="7"/>
      <c r="E59" s="7"/>
      <c r="F59" s="7"/>
      <c r="G59" s="90"/>
    </row>
    <row r="60" spans="1:7">
      <c r="A60" s="948" t="s">
        <v>1560</v>
      </c>
      <c r="B60" s="948"/>
      <c r="C60" s="948"/>
      <c r="D60" s="948"/>
      <c r="E60" s="7"/>
      <c r="F60" s="7"/>
      <c r="G60" s="90"/>
    </row>
    <row r="61" spans="1:7" ht="17.100000000000001" customHeight="1">
      <c r="A61" s="948" t="s">
        <v>1545</v>
      </c>
      <c r="B61" s="948">
        <v>2022</v>
      </c>
      <c r="C61" s="948">
        <v>2023</v>
      </c>
      <c r="D61" s="948">
        <v>2024</v>
      </c>
      <c r="E61" s="7"/>
      <c r="F61" s="7"/>
      <c r="G61" s="90"/>
    </row>
    <row r="62" spans="1:7">
      <c r="A62" s="319" t="s">
        <v>1554</v>
      </c>
      <c r="B62" s="320">
        <v>33492</v>
      </c>
      <c r="C62" s="320">
        <v>18635</v>
      </c>
      <c r="D62" s="321">
        <v>28572</v>
      </c>
      <c r="E62" s="7"/>
      <c r="F62" s="7"/>
      <c r="G62" s="90"/>
    </row>
    <row r="63" spans="1:7">
      <c r="A63" s="135" t="s">
        <v>1555</v>
      </c>
      <c r="B63" s="135">
        <v>46131</v>
      </c>
      <c r="C63" s="164">
        <v>44992</v>
      </c>
      <c r="D63" s="322">
        <v>14126</v>
      </c>
      <c r="E63" s="7"/>
      <c r="F63" s="7"/>
      <c r="G63" s="90"/>
    </row>
    <row r="64" spans="1:7">
      <c r="A64" s="135" t="s">
        <v>1556</v>
      </c>
      <c r="B64" s="135">
        <v>1155</v>
      </c>
      <c r="C64" s="164">
        <v>2233</v>
      </c>
      <c r="D64" s="322">
        <v>2245</v>
      </c>
      <c r="E64" s="7"/>
      <c r="F64" s="7"/>
      <c r="G64" s="90"/>
    </row>
    <row r="65" spans="1:7">
      <c r="A65" s="135" t="s">
        <v>1557</v>
      </c>
      <c r="B65" s="135">
        <v>0</v>
      </c>
      <c r="C65" s="135">
        <v>0</v>
      </c>
      <c r="D65" s="314">
        <v>0</v>
      </c>
      <c r="E65" s="7"/>
      <c r="F65" s="7"/>
      <c r="G65" s="90"/>
    </row>
    <row r="66" spans="1:7">
      <c r="A66" s="135" t="s">
        <v>1561</v>
      </c>
      <c r="B66" s="164">
        <v>45174</v>
      </c>
      <c r="C66" s="164">
        <v>48618</v>
      </c>
      <c r="D66" s="322">
        <v>57452.34</v>
      </c>
      <c r="E66" s="423"/>
      <c r="F66" s="7"/>
      <c r="G66" s="90"/>
    </row>
    <row r="67" spans="1:7">
      <c r="A67" s="182" t="s">
        <v>1559</v>
      </c>
      <c r="B67" s="183">
        <v>125952</v>
      </c>
      <c r="C67" s="183">
        <v>114478</v>
      </c>
      <c r="D67" s="326">
        <v>102395</v>
      </c>
      <c r="E67" s="452"/>
      <c r="F67" s="7"/>
      <c r="G67" s="90"/>
    </row>
    <row r="68" spans="1:7">
      <c r="A68" s="954"/>
      <c r="B68" s="487"/>
      <c r="C68" s="487"/>
      <c r="D68" s="544"/>
      <c r="E68" s="7"/>
      <c r="F68" s="7"/>
      <c r="G68" s="90"/>
    </row>
    <row r="69" spans="1:7">
      <c r="A69" s="954"/>
      <c r="B69" s="487"/>
      <c r="C69" s="487"/>
      <c r="D69" s="490"/>
      <c r="E69" s="7"/>
      <c r="F69" s="7"/>
      <c r="G69" s="90"/>
    </row>
    <row r="70" spans="1:7">
      <c r="A70" s="948" t="s">
        <v>1562</v>
      </c>
      <c r="B70" s="948"/>
      <c r="C70" s="948"/>
      <c r="D70" s="948"/>
      <c r="E70" s="7"/>
      <c r="F70" s="7"/>
      <c r="G70" s="90"/>
    </row>
    <row r="71" spans="1:7">
      <c r="A71" s="948" t="s">
        <v>1545</v>
      </c>
      <c r="B71" s="948">
        <v>2024</v>
      </c>
      <c r="C71" s="488"/>
      <c r="D71" s="488"/>
      <c r="E71" s="7"/>
      <c r="F71" s="7"/>
      <c r="G71" s="90"/>
    </row>
    <row r="72" spans="1:7">
      <c r="A72" s="319" t="s">
        <v>1554</v>
      </c>
      <c r="B72" s="321">
        <v>8370</v>
      </c>
      <c r="C72" s="489"/>
      <c r="D72" s="489"/>
      <c r="E72" s="7"/>
      <c r="F72" s="7"/>
      <c r="G72" s="90"/>
    </row>
    <row r="73" spans="1:7">
      <c r="A73" s="135" t="s">
        <v>1555</v>
      </c>
      <c r="B73" s="322">
        <v>1993</v>
      </c>
      <c r="C73" s="489"/>
      <c r="D73" s="489"/>
      <c r="E73" s="7"/>
      <c r="F73" s="7"/>
      <c r="G73" s="90"/>
    </row>
    <row r="74" spans="1:7">
      <c r="A74" s="135" t="s">
        <v>1556</v>
      </c>
      <c r="B74" s="322">
        <v>15372</v>
      </c>
      <c r="C74" s="489"/>
      <c r="D74" s="489"/>
      <c r="E74" s="7"/>
      <c r="F74" s="7"/>
      <c r="G74" s="90"/>
    </row>
    <row r="75" spans="1:7">
      <c r="A75" s="135" t="s">
        <v>1557</v>
      </c>
      <c r="B75" s="322">
        <v>755</v>
      </c>
      <c r="C75" s="489"/>
      <c r="D75" s="489"/>
    </row>
    <row r="76" spans="1:7">
      <c r="A76" s="135" t="s">
        <v>1558</v>
      </c>
      <c r="B76" s="322">
        <v>4582</v>
      </c>
      <c r="C76" s="489"/>
      <c r="D76" s="489"/>
      <c r="E76" s="7"/>
      <c r="F76" s="7"/>
      <c r="G76" s="90"/>
    </row>
    <row r="77" spans="1:7">
      <c r="A77" s="182" t="s">
        <v>1559</v>
      </c>
      <c r="B77" s="326">
        <v>31072</v>
      </c>
      <c r="C77" s="490"/>
      <c r="D77" s="490"/>
      <c r="E77" s="7"/>
      <c r="F77" s="7"/>
      <c r="G77" s="90"/>
    </row>
    <row r="78" spans="1:7" ht="9" customHeight="1">
      <c r="A78" s="954"/>
      <c r="B78" s="487"/>
      <c r="C78" s="490"/>
      <c r="D78" s="490"/>
      <c r="E78" s="7"/>
      <c r="F78" s="7"/>
      <c r="G78" s="90"/>
    </row>
    <row r="79" spans="1:7">
      <c r="A79" s="327" t="s">
        <v>1563</v>
      </c>
      <c r="B79" s="90"/>
      <c r="C79" s="491"/>
      <c r="D79" s="491"/>
      <c r="E79" s="90"/>
      <c r="F79" s="90"/>
      <c r="G79" s="90"/>
    </row>
    <row r="80" spans="1:7" ht="11.1" customHeight="1">
      <c r="A80" s="327" t="s">
        <v>1564</v>
      </c>
      <c r="B80" s="90"/>
      <c r="C80" s="90"/>
      <c r="D80" s="90"/>
      <c r="E80" s="90"/>
      <c r="F80" s="90"/>
      <c r="G80" s="90"/>
    </row>
    <row r="81" spans="1:16" ht="11.1" customHeight="1">
      <c r="A81" s="327" t="s">
        <v>1565</v>
      </c>
      <c r="B81" s="90"/>
      <c r="C81" s="90"/>
      <c r="D81" s="90"/>
      <c r="E81" s="90"/>
      <c r="F81" s="90"/>
      <c r="G81" s="90"/>
    </row>
    <row r="82" spans="1:16" ht="11.1" customHeight="1">
      <c r="A82" s="327" t="s">
        <v>1566</v>
      </c>
      <c r="B82" s="90"/>
      <c r="C82" s="90"/>
      <c r="D82" s="90"/>
      <c r="E82" s="90"/>
      <c r="F82" s="90"/>
      <c r="G82" s="90"/>
    </row>
    <row r="83" spans="1:16" ht="11.1" customHeight="1">
      <c r="A83" s="327" t="s">
        <v>1567</v>
      </c>
      <c r="B83" s="90"/>
      <c r="C83" s="90"/>
      <c r="D83" s="90"/>
      <c r="E83" s="90"/>
      <c r="F83" s="90"/>
      <c r="G83" s="90"/>
    </row>
    <row r="84" spans="1:16" ht="11.1" customHeight="1">
      <c r="A84" s="783" t="s">
        <v>1568</v>
      </c>
      <c r="B84" s="327"/>
      <c r="C84" s="327"/>
      <c r="D84" s="327"/>
      <c r="E84" s="90"/>
      <c r="F84" s="90"/>
      <c r="G84" s="90"/>
    </row>
    <row r="85" spans="1:16" ht="11.1" customHeight="1">
      <c r="A85" s="327" t="s">
        <v>1569</v>
      </c>
      <c r="B85" s="90"/>
      <c r="C85" s="90"/>
      <c r="D85" s="90"/>
      <c r="E85" s="90"/>
      <c r="F85" s="90"/>
      <c r="G85" s="90"/>
    </row>
    <row r="86" spans="1:16" ht="3" customHeight="1">
      <c r="A86" s="90"/>
      <c r="B86" s="90"/>
      <c r="C86" s="90"/>
      <c r="D86" s="90"/>
      <c r="E86" s="90"/>
      <c r="F86" s="90"/>
      <c r="G86" s="90"/>
    </row>
    <row r="87" spans="1:16" ht="15.95" customHeight="1">
      <c r="A87" s="90"/>
      <c r="B87" s="90"/>
      <c r="C87" s="90"/>
      <c r="D87" s="90"/>
      <c r="E87" s="90"/>
      <c r="F87" s="90"/>
      <c r="G87" s="90"/>
    </row>
    <row r="88" spans="1:16" ht="27.95" customHeight="1">
      <c r="A88" s="1117" t="s">
        <v>1570</v>
      </c>
      <c r="B88" s="1117"/>
      <c r="C88" s="1117"/>
      <c r="D88" s="1117"/>
      <c r="E88" s="1117"/>
      <c r="F88" s="1117"/>
      <c r="G88" s="1117"/>
      <c r="H88" s="303"/>
      <c r="I88" s="303"/>
      <c r="J88" s="303"/>
      <c r="K88" s="303"/>
      <c r="L88" s="303"/>
      <c r="M88" s="303"/>
      <c r="N88" s="303"/>
      <c r="O88" s="431"/>
      <c r="P88" s="425"/>
    </row>
    <row r="89" spans="1:16" ht="15" customHeight="1">
      <c r="A89" s="1116" t="s">
        <v>1571</v>
      </c>
      <c r="B89" s="1116"/>
      <c r="C89" s="1116"/>
      <c r="D89" s="1116"/>
      <c r="E89" s="1116"/>
      <c r="F89" s="1116"/>
      <c r="G89" s="1116"/>
      <c r="H89" s="52"/>
      <c r="I89" s="52"/>
      <c r="J89" s="52"/>
      <c r="K89" s="52"/>
      <c r="L89" s="52"/>
      <c r="M89" s="52"/>
      <c r="N89" s="52"/>
      <c r="O89" s="425"/>
      <c r="P89" s="425"/>
    </row>
    <row r="90" spans="1:16">
      <c r="A90" s="1116"/>
      <c r="B90" s="1116"/>
      <c r="C90" s="1116"/>
      <c r="D90" s="1116"/>
      <c r="E90" s="1116"/>
      <c r="F90" s="1116"/>
      <c r="G90" s="1116"/>
      <c r="H90" s="52"/>
      <c r="I90" s="52"/>
      <c r="J90" s="52"/>
      <c r="K90" s="52"/>
      <c r="L90" s="52"/>
      <c r="M90" s="52"/>
      <c r="N90" s="52"/>
      <c r="O90" s="425"/>
      <c r="P90" s="425"/>
    </row>
    <row r="91" spans="1:16">
      <c r="A91" s="1116"/>
      <c r="B91" s="1116"/>
      <c r="C91" s="1116"/>
      <c r="D91" s="1116"/>
      <c r="E91" s="1116"/>
      <c r="F91" s="1116"/>
      <c r="G91" s="1116"/>
      <c r="H91" s="52"/>
      <c r="I91" s="52"/>
      <c r="J91" s="52"/>
      <c r="K91" s="52"/>
      <c r="L91" s="52"/>
      <c r="M91" s="52"/>
      <c r="N91" s="52"/>
      <c r="O91" s="425"/>
      <c r="P91" s="425"/>
    </row>
    <row r="92" spans="1:16">
      <c r="A92" s="1116"/>
      <c r="B92" s="1116"/>
      <c r="C92" s="1116"/>
      <c r="D92" s="1116"/>
      <c r="E92" s="1116"/>
      <c r="F92" s="1116"/>
      <c r="G92" s="1116"/>
      <c r="H92" s="52"/>
      <c r="I92" s="52"/>
      <c r="J92" s="52"/>
      <c r="K92" s="52"/>
      <c r="L92" s="52"/>
      <c r="M92" s="52"/>
      <c r="N92" s="52"/>
      <c r="O92" s="425"/>
      <c r="P92" s="425"/>
    </row>
    <row r="93" spans="1:16">
      <c r="A93" s="1116"/>
      <c r="B93" s="1116"/>
      <c r="C93" s="1116"/>
      <c r="D93" s="1116"/>
      <c r="E93" s="1116"/>
      <c r="F93" s="1116"/>
      <c r="G93" s="1116"/>
      <c r="H93" s="52"/>
      <c r="I93" s="52"/>
      <c r="J93" s="52"/>
      <c r="K93" s="52"/>
      <c r="L93" s="52"/>
      <c r="M93" s="52"/>
      <c r="N93" s="52"/>
      <c r="O93" s="425"/>
      <c r="P93" s="425"/>
    </row>
    <row r="94" spans="1:16">
      <c r="A94" s="1116"/>
      <c r="B94" s="1116"/>
      <c r="C94" s="1116"/>
      <c r="D94" s="1116"/>
      <c r="E94" s="1116"/>
      <c r="F94" s="1116"/>
      <c r="G94" s="1116"/>
      <c r="H94" s="52"/>
      <c r="I94" s="52"/>
      <c r="J94" s="52"/>
      <c r="K94" s="52"/>
      <c r="L94" s="52"/>
      <c r="M94" s="52"/>
      <c r="N94" s="52"/>
      <c r="O94" s="425"/>
      <c r="P94" s="425"/>
    </row>
    <row r="95" spans="1:16">
      <c r="A95" s="1116"/>
      <c r="B95" s="1116"/>
      <c r="C95" s="1116"/>
      <c r="D95" s="1116"/>
      <c r="E95" s="1116"/>
      <c r="F95" s="1116"/>
      <c r="G95" s="1116"/>
      <c r="H95" s="52"/>
      <c r="I95" s="52"/>
      <c r="J95" s="52"/>
      <c r="K95" s="52"/>
      <c r="L95" s="52"/>
      <c r="M95" s="52"/>
      <c r="N95" s="52"/>
      <c r="O95" s="425"/>
      <c r="P95" s="425"/>
    </row>
    <row r="96" spans="1:16">
      <c r="A96" s="1116"/>
      <c r="B96" s="1116"/>
      <c r="C96" s="1116"/>
      <c r="D96" s="1116"/>
      <c r="E96" s="1116"/>
      <c r="F96" s="1116"/>
      <c r="G96" s="1116"/>
      <c r="H96" s="52"/>
      <c r="I96" s="52"/>
      <c r="J96" s="52"/>
      <c r="K96" s="52"/>
      <c r="L96" s="52"/>
      <c r="M96" s="52"/>
      <c r="N96" s="52"/>
      <c r="O96" s="425"/>
      <c r="P96" s="425"/>
    </row>
    <row r="97" spans="1:16" ht="72" customHeight="1">
      <c r="A97" s="1116"/>
      <c r="B97" s="1116"/>
      <c r="C97" s="1116"/>
      <c r="D97" s="1116"/>
      <c r="E97" s="1116"/>
      <c r="F97" s="1116"/>
      <c r="G97" s="1116"/>
      <c r="H97" s="52"/>
      <c r="I97" s="52"/>
      <c r="J97" s="52"/>
      <c r="K97" s="52"/>
      <c r="L97" s="52"/>
      <c r="M97" s="52"/>
      <c r="N97" s="52"/>
      <c r="O97" s="425"/>
      <c r="P97" s="425"/>
    </row>
    <row r="98" spans="1:16">
      <c r="A98" s="90"/>
      <c r="B98" s="90"/>
      <c r="C98" s="90"/>
      <c r="D98" s="90"/>
      <c r="E98" s="90"/>
      <c r="F98" s="90"/>
      <c r="G98" s="90"/>
    </row>
    <row r="99" spans="1:16">
      <c r="A99" s="90"/>
      <c r="B99" s="90"/>
      <c r="C99" s="90"/>
      <c r="D99" s="90"/>
      <c r="E99" s="90"/>
      <c r="F99" s="90"/>
      <c r="G99" s="90"/>
    </row>
    <row r="100" spans="1:16">
      <c r="A100" s="90"/>
      <c r="B100" s="90"/>
      <c r="C100" s="90"/>
      <c r="D100" s="90"/>
      <c r="E100" s="90"/>
      <c r="F100" s="90"/>
      <c r="G100" s="90"/>
    </row>
    <row r="101" spans="1:16">
      <c r="A101" s="90"/>
      <c r="B101" s="90"/>
      <c r="C101" s="90"/>
      <c r="D101" s="90"/>
      <c r="E101" s="90"/>
      <c r="F101" s="90"/>
      <c r="G101" s="90"/>
    </row>
  </sheetData>
  <mergeCells count="15">
    <mergeCell ref="A2:G2"/>
    <mergeCell ref="A3:G5"/>
    <mergeCell ref="A7:F7"/>
    <mergeCell ref="A8:D8"/>
    <mergeCell ref="B9:D9"/>
    <mergeCell ref="B10:D10"/>
    <mergeCell ref="B11:D11"/>
    <mergeCell ref="B12:D12"/>
    <mergeCell ref="A89:G97"/>
    <mergeCell ref="A88:G88"/>
    <mergeCell ref="B13:D13"/>
    <mergeCell ref="A18:G18"/>
    <mergeCell ref="A24:D24"/>
    <mergeCell ref="A29:D30"/>
    <mergeCell ref="A31:D3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D9F35-60E3-4118-A96A-CFF7215D1140}">
  <sheetPr>
    <tabColor rgb="FF0070C0"/>
  </sheetPr>
  <dimension ref="A1:L105"/>
  <sheetViews>
    <sheetView topLeftCell="A77" zoomScaleNormal="100" workbookViewId="0">
      <selection activeCell="A3" sqref="A3:D3"/>
    </sheetView>
  </sheetViews>
  <sheetFormatPr defaultColWidth="8.85546875" defaultRowHeight="15"/>
  <cols>
    <col min="1" max="1" width="40" style="1" customWidth="1"/>
    <col min="2" max="2" width="41" style="1" customWidth="1"/>
    <col min="3" max="3" width="33.42578125" style="1" customWidth="1"/>
    <col min="4" max="4" width="29.28515625" style="1" customWidth="1"/>
    <col min="5" max="5" width="27.85546875" style="1" customWidth="1"/>
    <col min="6" max="6" width="17.28515625" style="1" customWidth="1"/>
    <col min="7" max="7" width="22.42578125" style="1" customWidth="1"/>
    <col min="8" max="8" width="14.28515625" style="1" customWidth="1"/>
    <col min="9" max="16384" width="8.85546875" style="1"/>
  </cols>
  <sheetData>
    <row r="1" spans="1:12" ht="69.95" customHeight="1">
      <c r="A1" s="297" t="s">
        <v>1521</v>
      </c>
    </row>
    <row r="2" spans="1:12" ht="15.75">
      <c r="A2" s="1245" t="s">
        <v>1572</v>
      </c>
      <c r="B2" s="1245"/>
      <c r="C2" s="1245"/>
      <c r="D2" s="1245"/>
      <c r="E2" s="45"/>
      <c r="F2" s="45"/>
      <c r="G2" s="45"/>
      <c r="H2" s="45"/>
      <c r="I2" s="90"/>
      <c r="J2" s="90"/>
      <c r="K2" s="90"/>
      <c r="L2" s="90"/>
    </row>
    <row r="3" spans="1:12" ht="60" customHeight="1">
      <c r="A3" s="978" t="s">
        <v>1573</v>
      </c>
      <c r="B3" s="978"/>
      <c r="C3" s="978"/>
      <c r="D3" s="978"/>
      <c r="E3" s="883"/>
      <c r="F3" s="883"/>
      <c r="G3" s="883"/>
      <c r="H3" s="883"/>
      <c r="I3" s="90"/>
      <c r="J3" s="90"/>
      <c r="K3" s="90"/>
      <c r="L3" s="90"/>
    </row>
    <row r="4" spans="1:12">
      <c r="A4" s="7"/>
      <c r="B4" s="7"/>
      <c r="C4" s="7"/>
      <c r="D4" s="7"/>
      <c r="E4" s="7"/>
      <c r="F4" s="7"/>
      <c r="G4" s="7"/>
      <c r="H4" s="7"/>
      <c r="I4" s="90"/>
      <c r="J4" s="90"/>
      <c r="K4" s="90"/>
      <c r="L4" s="90"/>
    </row>
    <row r="5" spans="1:12">
      <c r="A5" s="1118" t="s">
        <v>1574</v>
      </c>
      <c r="B5" s="1118"/>
      <c r="C5" s="1118"/>
      <c r="D5" s="1118"/>
      <c r="E5" s="954"/>
      <c r="F5" s="954"/>
      <c r="G5" s="954"/>
      <c r="H5" s="954"/>
      <c r="I5" s="90"/>
      <c r="J5" s="90"/>
      <c r="K5" s="90"/>
      <c r="L5" s="90"/>
    </row>
    <row r="6" spans="1:12">
      <c r="A6" s="1118"/>
      <c r="B6" s="1118"/>
      <c r="C6" s="334">
        <v>2023</v>
      </c>
      <c r="D6" s="334">
        <v>2024</v>
      </c>
      <c r="E6" s="7"/>
      <c r="F6" s="7"/>
      <c r="G6" s="7"/>
      <c r="H6" s="7"/>
      <c r="I6" s="90"/>
      <c r="J6" s="90"/>
      <c r="K6" s="90"/>
      <c r="L6" s="90"/>
    </row>
    <row r="7" spans="1:12" ht="18" customHeight="1">
      <c r="A7" s="948" t="s">
        <v>1280</v>
      </c>
      <c r="B7" s="948" t="s">
        <v>1575</v>
      </c>
      <c r="C7" s="309" t="s">
        <v>1146</v>
      </c>
      <c r="D7" s="309" t="s">
        <v>1146</v>
      </c>
      <c r="E7" s="7"/>
      <c r="F7" s="7"/>
      <c r="G7" s="7"/>
      <c r="H7" s="7"/>
      <c r="I7" s="90"/>
      <c r="J7" s="90"/>
      <c r="K7" s="90"/>
      <c r="L7" s="90"/>
    </row>
    <row r="8" spans="1:12">
      <c r="A8" s="1133" t="s">
        <v>1106</v>
      </c>
      <c r="B8" s="949" t="s">
        <v>1576</v>
      </c>
      <c r="C8" s="330">
        <v>51626.14</v>
      </c>
      <c r="D8" s="331">
        <v>56312.9</v>
      </c>
      <c r="E8" s="7"/>
      <c r="F8" s="7"/>
      <c r="G8" s="7"/>
      <c r="H8" s="7"/>
      <c r="I8" s="90"/>
      <c r="J8" s="90"/>
      <c r="K8" s="90"/>
      <c r="L8" s="90"/>
    </row>
    <row r="9" spans="1:12">
      <c r="A9" s="1092"/>
      <c r="B9" s="933" t="s">
        <v>1577</v>
      </c>
      <c r="C9" s="270">
        <v>19147.45</v>
      </c>
      <c r="D9" s="332">
        <v>20878.34</v>
      </c>
      <c r="E9" s="7"/>
      <c r="F9" s="7"/>
      <c r="G9" s="7"/>
      <c r="H9" s="7"/>
      <c r="I9" s="90"/>
      <c r="J9" s="90"/>
      <c r="K9" s="90"/>
      <c r="L9" s="90"/>
    </row>
    <row r="10" spans="1:12">
      <c r="A10" s="1092"/>
      <c r="B10" s="933" t="s">
        <v>1578</v>
      </c>
      <c r="C10" s="270">
        <v>18336.150000000001</v>
      </c>
      <c r="D10" s="332">
        <v>18360.72</v>
      </c>
      <c r="E10" s="7"/>
      <c r="F10" s="7"/>
      <c r="G10" s="7"/>
      <c r="H10" s="7"/>
      <c r="I10" s="90"/>
      <c r="J10" s="90"/>
      <c r="K10" s="90"/>
      <c r="L10" s="90"/>
    </row>
    <row r="11" spans="1:12">
      <c r="A11" s="1092"/>
      <c r="B11" s="933" t="s">
        <v>1579</v>
      </c>
      <c r="C11" s="270">
        <v>1163.48</v>
      </c>
      <c r="D11" s="332">
        <v>1288.9100000000001</v>
      </c>
      <c r="E11" s="7"/>
      <c r="F11" s="7"/>
      <c r="G11" s="7"/>
      <c r="H11" s="7"/>
      <c r="I11" s="90"/>
      <c r="J11" s="90"/>
      <c r="K11" s="90"/>
      <c r="L11" s="90"/>
    </row>
    <row r="12" spans="1:12">
      <c r="A12" s="1092"/>
      <c r="B12" s="933" t="s">
        <v>1580</v>
      </c>
      <c r="C12" s="270">
        <v>2583418</v>
      </c>
      <c r="D12" s="332">
        <v>2413983</v>
      </c>
      <c r="E12" s="452"/>
      <c r="F12" s="7"/>
      <c r="G12" s="7"/>
      <c r="H12" s="7"/>
      <c r="I12" s="90"/>
      <c r="J12" s="90"/>
      <c r="K12" s="90"/>
      <c r="L12" s="90"/>
    </row>
    <row r="13" spans="1:12">
      <c r="A13" s="1092"/>
      <c r="B13" s="930" t="s">
        <v>1146</v>
      </c>
      <c r="C13" s="263">
        <v>2673691.2200000002</v>
      </c>
      <c r="D13" s="333">
        <v>2510823.87</v>
      </c>
      <c r="E13" s="7"/>
      <c r="F13" s="7"/>
      <c r="G13" s="7"/>
      <c r="H13" s="7"/>
      <c r="I13" s="90"/>
      <c r="J13" s="90"/>
      <c r="K13" s="90"/>
      <c r="L13" s="90"/>
    </row>
    <row r="14" spans="1:12">
      <c r="A14" s="1092" t="s">
        <v>1082</v>
      </c>
      <c r="B14" s="933" t="s">
        <v>1581</v>
      </c>
      <c r="C14" s="270">
        <v>8192.06</v>
      </c>
      <c r="D14" s="332">
        <v>6775.79</v>
      </c>
      <c r="E14" s="7"/>
      <c r="F14" s="7"/>
      <c r="G14" s="7"/>
      <c r="H14" s="7"/>
      <c r="I14" s="90"/>
      <c r="J14" s="90"/>
      <c r="K14" s="90"/>
      <c r="L14" s="90"/>
    </row>
    <row r="15" spans="1:12">
      <c r="A15" s="1092"/>
      <c r="B15" s="933" t="s">
        <v>1579</v>
      </c>
      <c r="C15" s="270">
        <v>302032.92</v>
      </c>
      <c r="D15" s="332">
        <v>322912.84000000003</v>
      </c>
      <c r="E15" s="7"/>
      <c r="F15" s="7"/>
      <c r="G15" s="7"/>
      <c r="H15" s="7"/>
      <c r="I15" s="90"/>
      <c r="J15" s="90"/>
      <c r="K15" s="90"/>
      <c r="L15" s="90"/>
    </row>
    <row r="16" spans="1:12">
      <c r="A16" s="1092"/>
      <c r="B16" s="930" t="s">
        <v>1146</v>
      </c>
      <c r="C16" s="263">
        <v>310224.98</v>
      </c>
      <c r="D16" s="333">
        <v>329688.63</v>
      </c>
      <c r="E16" s="7"/>
      <c r="F16" s="7"/>
      <c r="G16" s="7"/>
      <c r="H16" s="7"/>
      <c r="I16" s="90"/>
      <c r="J16" s="90"/>
      <c r="K16" s="90"/>
      <c r="L16" s="90"/>
    </row>
    <row r="17" spans="1:12">
      <c r="A17" s="1092" t="s">
        <v>1087</v>
      </c>
      <c r="B17" s="933" t="s">
        <v>1582</v>
      </c>
      <c r="C17" s="270">
        <v>44067.58</v>
      </c>
      <c r="D17" s="332">
        <v>44597.1</v>
      </c>
      <c r="E17" s="7"/>
      <c r="F17" s="7"/>
      <c r="G17" s="452"/>
      <c r="H17" s="7"/>
      <c r="I17" s="90"/>
      <c r="J17" s="90"/>
      <c r="K17" s="90"/>
      <c r="L17" s="90"/>
    </row>
    <row r="18" spans="1:12">
      <c r="A18" s="1092"/>
      <c r="B18" s="933" t="s">
        <v>1583</v>
      </c>
      <c r="C18" s="270">
        <v>105</v>
      </c>
      <c r="D18" s="332">
        <v>2926</v>
      </c>
      <c r="E18" s="452"/>
      <c r="F18" s="7"/>
      <c r="G18" s="786"/>
      <c r="H18" s="7"/>
      <c r="I18" s="90"/>
      <c r="J18" s="90"/>
      <c r="K18" s="90"/>
      <c r="L18" s="90"/>
    </row>
    <row r="19" spans="1:12">
      <c r="A19" s="1092"/>
      <c r="B19" s="930" t="s">
        <v>1146</v>
      </c>
      <c r="C19" s="263">
        <v>44172.58</v>
      </c>
      <c r="D19" s="333">
        <v>47523.1</v>
      </c>
      <c r="E19" s="7"/>
      <c r="F19" s="7"/>
      <c r="G19" s="786"/>
      <c r="H19" s="7"/>
      <c r="I19" s="90"/>
      <c r="J19" s="90"/>
      <c r="K19" s="90"/>
      <c r="L19" s="90"/>
    </row>
    <row r="20" spans="1:12">
      <c r="A20" s="1092" t="s">
        <v>1103</v>
      </c>
      <c r="B20" s="933" t="s">
        <v>1576</v>
      </c>
      <c r="C20" s="270">
        <v>151843.69</v>
      </c>
      <c r="D20" s="332">
        <v>163587.35999999999</v>
      </c>
      <c r="E20" s="7"/>
      <c r="F20" s="7"/>
      <c r="G20" s="786"/>
      <c r="H20" s="7"/>
      <c r="I20" s="90"/>
      <c r="J20" s="90"/>
      <c r="K20" s="90"/>
      <c r="L20" s="90"/>
    </row>
    <row r="21" spans="1:12">
      <c r="A21" s="1092"/>
      <c r="B21" s="933" t="s">
        <v>1577</v>
      </c>
      <c r="C21" s="270">
        <v>19907.48</v>
      </c>
      <c r="D21" s="332">
        <v>20778.12</v>
      </c>
      <c r="E21" s="7"/>
      <c r="F21" s="7"/>
      <c r="G21" s="786"/>
      <c r="H21" s="7"/>
      <c r="I21" s="90"/>
      <c r="J21" s="90"/>
      <c r="K21" s="90"/>
      <c r="L21" s="90"/>
    </row>
    <row r="22" spans="1:12">
      <c r="A22" s="1092"/>
      <c r="B22" s="933" t="s">
        <v>1580</v>
      </c>
      <c r="C22" s="270">
        <v>1358919</v>
      </c>
      <c r="D22" s="332">
        <v>1853146</v>
      </c>
      <c r="E22" s="452"/>
      <c r="F22" s="7"/>
      <c r="G22" s="786"/>
      <c r="H22" s="7"/>
      <c r="I22" s="90"/>
      <c r="J22" s="90"/>
      <c r="K22" s="90"/>
      <c r="L22" s="90"/>
    </row>
    <row r="23" spans="1:12">
      <c r="A23" s="1092"/>
      <c r="B23" s="930" t="s">
        <v>1146</v>
      </c>
      <c r="C23" s="263">
        <v>1530670.17</v>
      </c>
      <c r="D23" s="333">
        <v>2037511.48</v>
      </c>
      <c r="E23" s="7"/>
      <c r="F23" s="7"/>
      <c r="G23" s="786"/>
      <c r="H23" s="7"/>
      <c r="I23" s="90"/>
      <c r="J23" s="90"/>
      <c r="K23" s="90"/>
      <c r="L23" s="90"/>
    </row>
    <row r="24" spans="1:12">
      <c r="A24" s="471" t="s">
        <v>1180</v>
      </c>
      <c r="B24" s="933" t="s">
        <v>1579</v>
      </c>
      <c r="C24" s="784"/>
      <c r="D24" s="785">
        <v>30961.52</v>
      </c>
      <c r="E24" s="7"/>
      <c r="F24" s="7"/>
      <c r="G24" s="786"/>
      <c r="H24" s="7"/>
      <c r="I24" s="90"/>
      <c r="J24" s="90"/>
      <c r="K24" s="90"/>
      <c r="L24" s="90"/>
    </row>
    <row r="25" spans="1:12">
      <c r="A25" s="69"/>
      <c r="B25" s="933" t="s">
        <v>1580</v>
      </c>
      <c r="C25" s="470"/>
      <c r="D25" s="473">
        <v>1062542</v>
      </c>
      <c r="E25" s="452"/>
      <c r="F25" s="7"/>
      <c r="G25" s="452"/>
      <c r="H25" s="7"/>
      <c r="I25" s="90"/>
      <c r="J25" s="90"/>
      <c r="K25" s="90"/>
      <c r="L25" s="90"/>
    </row>
    <row r="26" spans="1:12">
      <c r="A26" s="154"/>
      <c r="B26" s="930" t="s">
        <v>1146</v>
      </c>
      <c r="C26" s="930"/>
      <c r="D26" s="472">
        <v>1093503.52</v>
      </c>
      <c r="E26" s="7"/>
      <c r="F26" s="7"/>
      <c r="G26" s="7"/>
      <c r="H26" s="7"/>
      <c r="I26" s="90"/>
      <c r="J26" s="90"/>
      <c r="K26" s="90"/>
      <c r="L26" s="90"/>
    </row>
    <row r="27" spans="1:12" ht="33" customHeight="1">
      <c r="A27" s="1118" t="s">
        <v>1584</v>
      </c>
      <c r="B27" s="1118"/>
      <c r="C27" s="1118"/>
      <c r="D27" s="1118"/>
      <c r="E27" s="954"/>
      <c r="F27" s="954"/>
      <c r="G27" s="954"/>
      <c r="H27" s="7"/>
      <c r="I27" s="90"/>
      <c r="J27" s="90"/>
      <c r="K27" s="90"/>
      <c r="L27" s="90"/>
    </row>
    <row r="28" spans="1:12" ht="18" customHeight="1">
      <c r="A28" s="1118" t="s">
        <v>1109</v>
      </c>
      <c r="B28" s="1118"/>
      <c r="C28" s="948">
        <v>2023</v>
      </c>
      <c r="D28" s="948">
        <v>2024</v>
      </c>
      <c r="E28" s="7"/>
      <c r="F28" s="7"/>
      <c r="G28" s="7"/>
      <c r="H28" s="7"/>
      <c r="I28" s="90"/>
      <c r="J28" s="90"/>
      <c r="K28" s="90"/>
      <c r="L28" s="90"/>
    </row>
    <row r="29" spans="1:12">
      <c r="A29" s="319" t="s">
        <v>1582</v>
      </c>
      <c r="B29" s="319"/>
      <c r="C29" s="335">
        <v>44067.58</v>
      </c>
      <c r="D29" s="336">
        <v>44597.1</v>
      </c>
      <c r="E29" s="7"/>
      <c r="F29" s="7"/>
      <c r="G29" s="7"/>
      <c r="H29" s="7"/>
      <c r="I29" s="90"/>
      <c r="J29" s="90"/>
      <c r="K29" s="90"/>
      <c r="L29" s="90"/>
    </row>
    <row r="30" spans="1:12">
      <c r="A30" s="135" t="s">
        <v>1579</v>
      </c>
      <c r="B30" s="135"/>
      <c r="C30" s="232">
        <v>303196.40000000002</v>
      </c>
      <c r="D30" s="337">
        <v>324201.75</v>
      </c>
      <c r="E30" s="7"/>
      <c r="F30" s="7"/>
      <c r="G30" s="7"/>
      <c r="H30" s="7"/>
      <c r="I30" s="90"/>
      <c r="J30" s="90"/>
      <c r="K30" s="90"/>
      <c r="L30" s="90"/>
    </row>
    <row r="31" spans="1:12">
      <c r="A31" s="135" t="s">
        <v>1578</v>
      </c>
      <c r="B31" s="135"/>
      <c r="C31" s="232">
        <v>18336.150000000001</v>
      </c>
      <c r="D31" s="337">
        <v>18360.72</v>
      </c>
      <c r="E31" s="7"/>
      <c r="F31" s="7"/>
      <c r="G31" s="7"/>
      <c r="H31" s="7"/>
      <c r="I31" s="90"/>
      <c r="J31" s="90"/>
      <c r="K31" s="90"/>
      <c r="L31" s="90"/>
    </row>
    <row r="32" spans="1:12">
      <c r="A32" s="135" t="s">
        <v>1577</v>
      </c>
      <c r="B32" s="135"/>
      <c r="C32" s="232">
        <v>39054.92</v>
      </c>
      <c r="D32" s="337">
        <v>41656.46</v>
      </c>
      <c r="E32" s="7"/>
      <c r="F32" s="7"/>
      <c r="G32" s="7"/>
      <c r="H32" s="7"/>
      <c r="I32" s="90"/>
      <c r="J32" s="90"/>
      <c r="K32" s="90"/>
      <c r="L32" s="90"/>
    </row>
    <row r="33" spans="1:12">
      <c r="A33" s="135" t="s">
        <v>1581</v>
      </c>
      <c r="B33" s="135"/>
      <c r="C33" s="232">
        <v>8192.06</v>
      </c>
      <c r="D33" s="337">
        <v>6775.79</v>
      </c>
      <c r="E33" s="7"/>
      <c r="F33" s="7"/>
      <c r="G33" s="7"/>
      <c r="H33" s="7"/>
      <c r="I33" s="90"/>
      <c r="J33" s="90"/>
      <c r="K33" s="90"/>
      <c r="L33" s="90"/>
    </row>
    <row r="34" spans="1:12">
      <c r="A34" s="933" t="s">
        <v>1580</v>
      </c>
      <c r="B34" s="135"/>
      <c r="C34" s="232">
        <v>2603325.48</v>
      </c>
      <c r="D34" s="337">
        <v>5329671</v>
      </c>
      <c r="E34" s="7"/>
      <c r="F34" s="7"/>
      <c r="G34" s="7"/>
      <c r="H34" s="7"/>
      <c r="I34" s="90"/>
      <c r="J34" s="90"/>
      <c r="K34" s="90"/>
      <c r="L34" s="90"/>
    </row>
    <row r="35" spans="1:12">
      <c r="A35" s="135" t="s">
        <v>1576</v>
      </c>
      <c r="B35" s="135"/>
      <c r="C35" s="232">
        <v>203469.83</v>
      </c>
      <c r="D35" s="337">
        <v>219900.26</v>
      </c>
      <c r="E35" s="7"/>
      <c r="F35" s="7"/>
      <c r="G35" s="7"/>
      <c r="H35" s="7"/>
      <c r="I35" s="90"/>
      <c r="J35" s="90"/>
      <c r="K35" s="90"/>
      <c r="L35" s="90"/>
    </row>
    <row r="36" spans="1:12" ht="33.950000000000003" customHeight="1">
      <c r="A36" s="1245" t="s">
        <v>1585</v>
      </c>
      <c r="B36" s="1245"/>
      <c r="C36" s="1245"/>
      <c r="D36" s="1245"/>
      <c r="E36" s="1245"/>
      <c r="F36" s="1245"/>
      <c r="G36" s="1245"/>
      <c r="H36" s="1245"/>
      <c r="I36" s="7"/>
      <c r="J36" s="7"/>
      <c r="K36" s="90"/>
      <c r="L36" s="90"/>
    </row>
    <row r="37" spans="1:12" ht="6.95" customHeight="1">
      <c r="A37" s="969" t="s">
        <v>1586</v>
      </c>
      <c r="B37" s="969"/>
      <c r="C37" s="969"/>
      <c r="D37" s="969"/>
      <c r="E37" s="969"/>
      <c r="F37" s="969"/>
      <c r="G37" s="969"/>
      <c r="H37" s="969"/>
      <c r="I37" s="7"/>
      <c r="J37" s="7"/>
      <c r="K37" s="90"/>
      <c r="L37" s="90"/>
    </row>
    <row r="38" spans="1:12" ht="24" customHeight="1">
      <c r="A38" s="969"/>
      <c r="B38" s="969"/>
      <c r="C38" s="969"/>
      <c r="D38" s="969"/>
      <c r="E38" s="969"/>
      <c r="F38" s="969"/>
      <c r="G38" s="969"/>
      <c r="H38" s="969"/>
      <c r="I38" s="7"/>
      <c r="J38" s="7"/>
      <c r="K38" s="90"/>
      <c r="L38" s="90"/>
    </row>
    <row r="39" spans="1:12" ht="5.0999999999999996" customHeight="1">
      <c r="A39" s="969"/>
      <c r="B39" s="969"/>
      <c r="C39" s="969"/>
      <c r="D39" s="969"/>
      <c r="E39" s="969"/>
      <c r="F39" s="969"/>
      <c r="G39" s="969"/>
      <c r="H39" s="969"/>
      <c r="I39" s="7"/>
      <c r="J39" s="7"/>
      <c r="K39" s="90"/>
      <c r="L39" s="90"/>
    </row>
    <row r="40" spans="1:12" ht="11.1" customHeight="1">
      <c r="A40" s="969"/>
      <c r="B40" s="969"/>
      <c r="C40" s="969"/>
      <c r="D40" s="969"/>
      <c r="E40" s="969"/>
      <c r="F40" s="969"/>
      <c r="G40" s="969"/>
      <c r="H40" s="969"/>
      <c r="I40" s="7"/>
      <c r="J40" s="7"/>
      <c r="K40" s="90"/>
      <c r="L40" s="90"/>
    </row>
    <row r="41" spans="1:12" ht="26.1" customHeight="1">
      <c r="A41" s="947" t="s">
        <v>1587</v>
      </c>
      <c r="B41" s="282"/>
      <c r="C41" s="282"/>
      <c r="D41" s="282"/>
      <c r="E41" s="282"/>
      <c r="F41" s="138"/>
      <c r="G41" s="122"/>
      <c r="H41" s="122"/>
      <c r="I41" s="122"/>
      <c r="J41" s="122"/>
      <c r="K41" s="90"/>
      <c r="L41" s="90"/>
    </row>
    <row r="42" spans="1:12" ht="8.1" customHeight="1">
      <c r="A42" s="883"/>
      <c r="B42" s="883"/>
      <c r="C42" s="883"/>
      <c r="D42" s="883"/>
      <c r="E42" s="124"/>
      <c r="F42" s="175"/>
      <c r="G42" s="175"/>
      <c r="H42" s="122"/>
      <c r="I42" s="122"/>
      <c r="J42" s="122"/>
      <c r="K42" s="90"/>
      <c r="L42" s="90"/>
    </row>
    <row r="43" spans="1:12" ht="15" customHeight="1">
      <c r="A43" s="1131" t="s">
        <v>1588</v>
      </c>
      <c r="B43" s="1131"/>
      <c r="C43" s="338"/>
      <c r="D43" s="90"/>
      <c r="E43" s="1132" t="s">
        <v>1589</v>
      </c>
      <c r="F43" s="1132"/>
      <c r="G43" s="1132"/>
      <c r="H43" s="90"/>
      <c r="I43" s="90"/>
      <c r="J43" s="122"/>
      <c r="K43" s="90"/>
      <c r="L43" s="90"/>
    </row>
    <row r="44" spans="1:12" ht="20.100000000000001" customHeight="1">
      <c r="A44" s="334" t="s">
        <v>1109</v>
      </c>
      <c r="B44" s="334">
        <v>2023</v>
      </c>
      <c r="C44" s="334">
        <v>2024</v>
      </c>
      <c r="D44" s="339"/>
      <c r="E44" s="334" t="s">
        <v>1109</v>
      </c>
      <c r="F44" s="334">
        <v>2023</v>
      </c>
      <c r="G44" s="334">
        <v>2024</v>
      </c>
      <c r="H44" s="90"/>
      <c r="I44" s="90"/>
      <c r="J44" s="122"/>
      <c r="K44" s="90"/>
      <c r="L44" s="90"/>
    </row>
    <row r="45" spans="1:12">
      <c r="A45" s="340" t="s">
        <v>1160</v>
      </c>
      <c r="B45" s="341" t="s">
        <v>1590</v>
      </c>
      <c r="C45" s="341" t="s">
        <v>1590</v>
      </c>
      <c r="D45" s="339"/>
      <c r="E45" s="340" t="s">
        <v>1160</v>
      </c>
      <c r="F45" s="341" t="s">
        <v>1591</v>
      </c>
      <c r="G45" s="341" t="s">
        <v>1591</v>
      </c>
      <c r="H45" s="90"/>
      <c r="I45" s="90"/>
      <c r="J45" s="122"/>
      <c r="K45" s="90"/>
      <c r="L45" s="90"/>
    </row>
    <row r="46" spans="1:12">
      <c r="A46" s="311" t="s">
        <v>1103</v>
      </c>
      <c r="B46" s="342">
        <v>4.7999999999999996E-3</v>
      </c>
      <c r="C46" s="343">
        <v>4.4000000000000003E-3</v>
      </c>
      <c r="D46" s="90"/>
      <c r="E46" s="311" t="s">
        <v>1103</v>
      </c>
      <c r="F46" s="346">
        <v>12489170.449999999</v>
      </c>
      <c r="G46" s="347">
        <v>12175751.27</v>
      </c>
      <c r="H46" s="90"/>
      <c r="I46" s="90"/>
      <c r="J46" s="122"/>
      <c r="K46" s="90"/>
      <c r="L46" s="90"/>
    </row>
    <row r="47" spans="1:12">
      <c r="A47" s="918" t="s">
        <v>1087</v>
      </c>
      <c r="B47" s="160">
        <v>0.13250000000000001</v>
      </c>
      <c r="C47" s="344">
        <v>0.1196</v>
      </c>
      <c r="D47" s="90"/>
      <c r="E47" s="918" t="s">
        <v>1087</v>
      </c>
      <c r="F47" s="207">
        <v>336935168.62999898</v>
      </c>
      <c r="G47" s="348">
        <v>319898358.62</v>
      </c>
      <c r="H47" s="90"/>
      <c r="I47" s="90"/>
      <c r="J47" s="122"/>
      <c r="K47" s="90"/>
      <c r="L47" s="90"/>
    </row>
    <row r="48" spans="1:12">
      <c r="A48" s="918" t="s">
        <v>1180</v>
      </c>
      <c r="B48" s="160"/>
      <c r="C48" s="344">
        <v>1.2500000000000001E-2</v>
      </c>
      <c r="D48" s="90"/>
      <c r="E48" s="918" t="s">
        <v>1180</v>
      </c>
      <c r="F48" s="207"/>
      <c r="G48" s="348">
        <v>3067197.04</v>
      </c>
      <c r="H48" s="90"/>
      <c r="I48" s="90"/>
      <c r="J48" s="122"/>
      <c r="K48" s="90"/>
      <c r="L48" s="90"/>
    </row>
    <row r="49" spans="1:12">
      <c r="A49" s="918" t="s">
        <v>1082</v>
      </c>
      <c r="B49" s="160">
        <v>3.1E-2</v>
      </c>
      <c r="C49" s="344">
        <v>4.5600000000000002E-2</v>
      </c>
      <c r="D49" s="90"/>
      <c r="E49" s="918" t="s">
        <v>1082</v>
      </c>
      <c r="F49" s="207">
        <v>81535138.469999999</v>
      </c>
      <c r="G49" s="348">
        <v>125739500.64</v>
      </c>
      <c r="H49" s="90"/>
      <c r="I49" s="90"/>
      <c r="J49" s="122"/>
      <c r="K49" s="90"/>
      <c r="L49" s="90"/>
    </row>
    <row r="50" spans="1:12">
      <c r="A50" s="918" t="s">
        <v>1106</v>
      </c>
      <c r="B50" s="160">
        <v>5.8999999999999999E-3</v>
      </c>
      <c r="C50" s="344">
        <v>6.7000000000000002E-3</v>
      </c>
      <c r="D50" s="90"/>
      <c r="E50" s="918" t="s">
        <v>1106</v>
      </c>
      <c r="F50" s="207">
        <v>15429834.349999901</v>
      </c>
      <c r="G50" s="348">
        <v>18403792.030000001</v>
      </c>
      <c r="H50" s="90"/>
      <c r="I50" s="90"/>
      <c r="J50" s="122"/>
      <c r="K50" s="90"/>
      <c r="L50" s="90"/>
    </row>
    <row r="51" spans="1:12">
      <c r="A51" s="918" t="s">
        <v>1168</v>
      </c>
      <c r="B51" s="160">
        <v>9.1999999999999998E-3</v>
      </c>
      <c r="C51" s="344">
        <v>5.8999999999999999E-3</v>
      </c>
      <c r="D51" s="90"/>
      <c r="E51" s="918" t="s">
        <v>1168</v>
      </c>
      <c r="F51" s="207">
        <v>17369917.059999999</v>
      </c>
      <c r="G51" s="348">
        <v>13858461.3099999</v>
      </c>
      <c r="H51" s="90"/>
      <c r="I51" s="90"/>
      <c r="J51" s="122"/>
      <c r="K51" s="90"/>
      <c r="L51" s="90"/>
    </row>
    <row r="52" spans="1:12">
      <c r="A52" s="919" t="s">
        <v>1146</v>
      </c>
      <c r="B52" s="162">
        <v>0.17649999999999999</v>
      </c>
      <c r="C52" s="345">
        <v>0.16400000000000001</v>
      </c>
      <c r="D52" s="90"/>
      <c r="E52" s="919" t="s">
        <v>1146</v>
      </c>
      <c r="F52" s="208">
        <v>481994672</v>
      </c>
      <c r="G52" s="349">
        <v>493143060.91000003</v>
      </c>
      <c r="H52" s="90"/>
      <c r="I52" s="90"/>
      <c r="J52" s="122"/>
      <c r="K52" s="90"/>
      <c r="L52" s="90"/>
    </row>
    <row r="53" spans="1:12" ht="18.95" customHeight="1">
      <c r="A53" s="329"/>
      <c r="B53" s="123"/>
      <c r="C53" s="119"/>
      <c r="D53" s="329"/>
      <c r="E53" s="123"/>
      <c r="F53" s="119"/>
      <c r="G53" s="119"/>
      <c r="H53" s="175"/>
      <c r="I53" s="122"/>
      <c r="J53" s="122"/>
      <c r="K53" s="90"/>
      <c r="L53" s="90"/>
    </row>
    <row r="54" spans="1:12">
      <c r="A54" s="1118" t="s">
        <v>1592</v>
      </c>
      <c r="B54" s="1118"/>
      <c r="C54" s="1118"/>
      <c r="D54" s="1118"/>
      <c r="E54" s="1118"/>
      <c r="F54" s="1118"/>
      <c r="G54" s="1118"/>
      <c r="H54" s="1118"/>
      <c r="I54" s="138"/>
      <c r="J54" s="122"/>
      <c r="K54" s="90"/>
      <c r="L54" s="90"/>
    </row>
    <row r="55" spans="1:12" ht="26.25">
      <c r="A55" s="948" t="s">
        <v>1593</v>
      </c>
      <c r="B55" s="309" t="s">
        <v>1594</v>
      </c>
      <c r="C55" s="309" t="s">
        <v>1595</v>
      </c>
      <c r="D55" s="695" t="s">
        <v>1596</v>
      </c>
      <c r="E55" s="309" t="s">
        <v>1597</v>
      </c>
      <c r="F55" s="695" t="s">
        <v>1598</v>
      </c>
      <c r="G55" s="309" t="s">
        <v>1599</v>
      </c>
      <c r="H55" s="309" t="s">
        <v>1600</v>
      </c>
      <c r="I55" s="138"/>
      <c r="J55" s="122"/>
      <c r="K55" s="90"/>
      <c r="L55" s="90"/>
    </row>
    <row r="56" spans="1:12">
      <c r="A56" s="311" t="s">
        <v>1168</v>
      </c>
      <c r="B56" s="694">
        <v>13858461</v>
      </c>
      <c r="C56" s="342">
        <v>0.13869999999999999</v>
      </c>
      <c r="D56" s="687">
        <v>16042634</v>
      </c>
      <c r="E56" s="342">
        <v>0.1605</v>
      </c>
      <c r="F56" s="688">
        <v>81699987</v>
      </c>
      <c r="G56" s="342">
        <v>0.8175</v>
      </c>
      <c r="H56" s="696">
        <v>99943387</v>
      </c>
      <c r="I56" s="138"/>
      <c r="J56" s="122"/>
      <c r="K56" s="90"/>
      <c r="L56" s="90"/>
    </row>
    <row r="57" spans="1:12">
      <c r="A57" s="918" t="s">
        <v>1103</v>
      </c>
      <c r="B57" s="689">
        <v>12175751</v>
      </c>
      <c r="C57" s="160">
        <v>4.2799999999999998E-2</v>
      </c>
      <c r="D57" s="688">
        <v>164420154</v>
      </c>
      <c r="E57" s="160">
        <v>0.57740000000000002</v>
      </c>
      <c r="F57" s="690">
        <v>266215179</v>
      </c>
      <c r="G57" s="160">
        <v>0.92259999999999998</v>
      </c>
      <c r="H57" s="690">
        <v>284749367</v>
      </c>
      <c r="I57" s="138"/>
      <c r="J57" s="122"/>
      <c r="K57" s="90"/>
      <c r="L57" s="90"/>
    </row>
    <row r="58" spans="1:12">
      <c r="A58" s="918" t="s">
        <v>1601</v>
      </c>
      <c r="B58" s="159">
        <v>2061689</v>
      </c>
      <c r="C58" s="160">
        <v>0.28810000000000002</v>
      </c>
      <c r="D58" s="690">
        <v>2157890</v>
      </c>
      <c r="E58" s="160">
        <v>0.30159999999999998</v>
      </c>
      <c r="F58" s="690">
        <v>5066610</v>
      </c>
      <c r="G58" s="160">
        <v>0.70809999999999995</v>
      </c>
      <c r="H58" s="687">
        <v>7155387</v>
      </c>
      <c r="I58" s="138"/>
      <c r="J58" s="122"/>
      <c r="K58" s="90"/>
      <c r="L58" s="90"/>
    </row>
    <row r="59" spans="1:12">
      <c r="A59" s="918" t="s">
        <v>1105</v>
      </c>
      <c r="B59" s="159">
        <v>3067197</v>
      </c>
      <c r="C59" s="160">
        <v>1.2500000000000001E-2</v>
      </c>
      <c r="D59" s="688">
        <v>11085720</v>
      </c>
      <c r="E59" s="160">
        <v>4.5100000000000001E-2</v>
      </c>
      <c r="F59" s="690">
        <v>197653791</v>
      </c>
      <c r="G59" s="160">
        <v>0.80379999999999996</v>
      </c>
      <c r="H59" s="688">
        <v>245907509</v>
      </c>
      <c r="I59" s="138"/>
      <c r="J59" s="122"/>
      <c r="K59" s="90"/>
      <c r="L59" s="90"/>
    </row>
    <row r="60" spans="1:12">
      <c r="A60" s="918" t="s">
        <v>1087</v>
      </c>
      <c r="B60" s="159">
        <v>319898359</v>
      </c>
      <c r="C60" s="160">
        <v>0.62960000000000005</v>
      </c>
      <c r="D60" s="691">
        <v>341506916</v>
      </c>
      <c r="E60" s="160">
        <v>0.67220000000000002</v>
      </c>
      <c r="F60" s="690">
        <v>357838953</v>
      </c>
      <c r="G60" s="160">
        <v>0.70430000000000004</v>
      </c>
      <c r="H60" s="690">
        <v>508070739</v>
      </c>
      <c r="I60" s="138"/>
      <c r="J60" s="122"/>
      <c r="K60" s="90"/>
      <c r="L60" s="90"/>
    </row>
    <row r="61" spans="1:12">
      <c r="A61" s="918" t="s">
        <v>1082</v>
      </c>
      <c r="B61" s="159">
        <v>125739501</v>
      </c>
      <c r="C61" s="160">
        <v>7.3999999999999996E-2</v>
      </c>
      <c r="D61" s="691">
        <v>149572041</v>
      </c>
      <c r="E61" s="160">
        <v>8.8099999999999998E-2</v>
      </c>
      <c r="F61" s="690">
        <v>1575771110</v>
      </c>
      <c r="G61" s="160">
        <v>0.92800000000000005</v>
      </c>
      <c r="H61" s="690">
        <v>1698095473</v>
      </c>
      <c r="I61" s="138"/>
      <c r="J61" s="122"/>
      <c r="K61" s="90"/>
      <c r="L61" s="90"/>
    </row>
    <row r="62" spans="1:12">
      <c r="A62" s="918" t="s">
        <v>1106</v>
      </c>
      <c r="B62" s="159">
        <v>18403792</v>
      </c>
      <c r="C62" s="160">
        <v>0.113</v>
      </c>
      <c r="D62" s="691">
        <v>75775459</v>
      </c>
      <c r="E62" s="160">
        <v>0.46539999999999998</v>
      </c>
      <c r="F62" s="690">
        <v>161512304</v>
      </c>
      <c r="G62" s="160">
        <v>0.99209999999999998</v>
      </c>
      <c r="H62" s="688">
        <v>162803027</v>
      </c>
      <c r="I62" s="138"/>
      <c r="J62" s="122"/>
      <c r="K62" s="90"/>
      <c r="L62" s="90"/>
    </row>
    <row r="63" spans="1:12">
      <c r="A63" s="919" t="s">
        <v>1146</v>
      </c>
      <c r="B63" s="161">
        <v>495204750</v>
      </c>
      <c r="C63" s="162">
        <v>0.16470000000000001</v>
      </c>
      <c r="D63" s="692">
        <v>760560814</v>
      </c>
      <c r="E63" s="162">
        <v>0.253</v>
      </c>
      <c r="F63" s="693">
        <v>2645757934</v>
      </c>
      <c r="G63" s="162">
        <v>0.87880000000000003</v>
      </c>
      <c r="H63" s="693">
        <v>3006724889</v>
      </c>
      <c r="I63" s="138"/>
      <c r="J63" s="122"/>
      <c r="K63" s="90"/>
      <c r="L63" s="90"/>
    </row>
    <row r="64" spans="1:12">
      <c r="A64" s="174"/>
      <c r="B64" s="174"/>
      <c r="C64" s="174"/>
      <c r="D64" s="174"/>
      <c r="E64" s="174"/>
      <c r="F64" s="956"/>
      <c r="G64" s="174"/>
      <c r="H64" s="174"/>
      <c r="I64" s="122"/>
      <c r="J64" s="122"/>
      <c r="K64" s="90"/>
      <c r="L64" s="90"/>
    </row>
    <row r="65" spans="1:12" ht="15" customHeight="1">
      <c r="A65" s="1132" t="s">
        <v>1602</v>
      </c>
      <c r="B65" s="1132"/>
      <c r="C65" s="1132"/>
      <c r="D65" s="138"/>
      <c r="E65" s="122"/>
      <c r="F65" s="177"/>
      <c r="G65" s="122"/>
      <c r="H65" s="122"/>
      <c r="I65" s="122"/>
      <c r="J65" s="122"/>
      <c r="K65" s="90"/>
      <c r="L65" s="90"/>
    </row>
    <row r="66" spans="1:12" ht="21.95" customHeight="1">
      <c r="A66" s="948" t="s">
        <v>1075</v>
      </c>
      <c r="B66" s="309" t="s">
        <v>1603</v>
      </c>
      <c r="C66" s="309" t="s">
        <v>1604</v>
      </c>
      <c r="D66" s="122"/>
      <c r="E66" s="122"/>
      <c r="F66" s="177"/>
      <c r="G66" s="122"/>
      <c r="H66" s="122"/>
      <c r="I66" s="122"/>
      <c r="J66" s="122"/>
      <c r="K66" s="90"/>
      <c r="L66" s="90"/>
    </row>
    <row r="67" spans="1:12">
      <c r="A67" s="311" t="s">
        <v>1086</v>
      </c>
      <c r="B67" s="350">
        <v>948</v>
      </c>
      <c r="C67" s="353">
        <v>1042</v>
      </c>
      <c r="D67" s="122"/>
      <c r="E67" s="122"/>
      <c r="F67" s="177"/>
      <c r="G67" s="122"/>
      <c r="H67" s="122"/>
      <c r="I67" s="122"/>
      <c r="J67" s="122"/>
      <c r="K67" s="90"/>
      <c r="L67" s="90"/>
    </row>
    <row r="68" spans="1:12">
      <c r="A68" s="918" t="s">
        <v>1605</v>
      </c>
      <c r="B68" s="279">
        <v>415</v>
      </c>
      <c r="C68" s="354">
        <v>471</v>
      </c>
      <c r="D68" s="122"/>
      <c r="E68" s="122"/>
      <c r="F68" s="177"/>
      <c r="G68" s="122"/>
      <c r="H68" s="122"/>
      <c r="I68" s="122"/>
      <c r="J68" s="122"/>
      <c r="K68" s="90"/>
      <c r="L68" s="90"/>
    </row>
    <row r="69" spans="1:12">
      <c r="A69" s="918" t="s">
        <v>1606</v>
      </c>
      <c r="B69" s="279">
        <v>4</v>
      </c>
      <c r="C69" s="354">
        <v>5</v>
      </c>
      <c r="D69" s="122"/>
      <c r="E69" s="122"/>
      <c r="F69" s="177"/>
      <c r="G69" s="122"/>
      <c r="H69" s="122"/>
      <c r="I69" s="122"/>
      <c r="J69" s="122"/>
      <c r="K69" s="90"/>
      <c r="L69" s="90"/>
    </row>
    <row r="70" spans="1:12">
      <c r="A70" s="918" t="s">
        <v>1607</v>
      </c>
      <c r="B70" s="279">
        <v>6</v>
      </c>
      <c r="C70" s="354">
        <v>6</v>
      </c>
      <c r="D70" s="122"/>
      <c r="E70" s="122"/>
      <c r="F70" s="177"/>
      <c r="G70" s="122"/>
      <c r="H70" s="122"/>
      <c r="I70" s="122"/>
      <c r="J70" s="122"/>
      <c r="K70" s="90"/>
      <c r="L70" s="90"/>
    </row>
    <row r="71" spans="1:12">
      <c r="A71" s="918" t="s">
        <v>1608</v>
      </c>
      <c r="B71" s="279">
        <v>133</v>
      </c>
      <c r="C71" s="354">
        <v>141</v>
      </c>
      <c r="D71" s="122"/>
      <c r="E71" s="122"/>
      <c r="F71" s="177"/>
      <c r="G71" s="122"/>
      <c r="H71" s="122"/>
      <c r="I71" s="122"/>
      <c r="J71" s="122"/>
      <c r="K71" s="90"/>
      <c r="L71" s="90"/>
    </row>
    <row r="72" spans="1:12">
      <c r="A72" s="918" t="s">
        <v>1609</v>
      </c>
      <c r="B72" s="279">
        <v>195</v>
      </c>
      <c r="C72" s="354">
        <v>212</v>
      </c>
      <c r="D72" s="122"/>
      <c r="E72" s="122"/>
      <c r="F72" s="177"/>
      <c r="G72" s="122"/>
      <c r="H72" s="122"/>
      <c r="I72" s="122"/>
      <c r="J72" s="122"/>
      <c r="K72" s="90"/>
      <c r="L72" s="90"/>
    </row>
    <row r="73" spans="1:12">
      <c r="A73" s="918" t="s">
        <v>1610</v>
      </c>
      <c r="B73" s="351">
        <v>1806</v>
      </c>
      <c r="C73" s="355">
        <v>1935</v>
      </c>
      <c r="D73" s="122"/>
      <c r="E73" s="122"/>
      <c r="F73" s="177"/>
      <c r="G73" s="122"/>
      <c r="H73" s="122"/>
      <c r="I73" s="122"/>
      <c r="J73" s="122"/>
      <c r="K73" s="90"/>
      <c r="L73" s="90"/>
    </row>
    <row r="74" spans="1:12">
      <c r="A74" s="918" t="s">
        <v>1611</v>
      </c>
      <c r="B74" s="351">
        <v>2905</v>
      </c>
      <c r="C74" s="355">
        <v>3046</v>
      </c>
      <c r="D74" s="122"/>
      <c r="E74" s="122"/>
      <c r="F74" s="177"/>
      <c r="G74" s="122"/>
      <c r="H74" s="122"/>
      <c r="I74" s="122"/>
      <c r="J74" s="122"/>
      <c r="K74" s="90"/>
      <c r="L74" s="90"/>
    </row>
    <row r="75" spans="1:12">
      <c r="A75" s="919" t="s">
        <v>1146</v>
      </c>
      <c r="B75" s="352">
        <v>6412</v>
      </c>
      <c r="C75" s="356">
        <v>6858</v>
      </c>
      <c r="D75" s="122"/>
      <c r="E75" s="122"/>
      <c r="F75" s="177"/>
      <c r="G75" s="122"/>
      <c r="H75" s="122"/>
      <c r="I75" s="122"/>
      <c r="J75" s="122"/>
      <c r="K75" s="90"/>
      <c r="L75" s="90"/>
    </row>
    <row r="76" spans="1:12">
      <c r="A76" s="174"/>
      <c r="B76" s="174"/>
      <c r="C76" s="174"/>
      <c r="D76" s="122"/>
      <c r="E76" s="122"/>
      <c r="F76" s="177"/>
      <c r="G76" s="122"/>
      <c r="H76" s="122"/>
      <c r="I76" s="122"/>
      <c r="J76" s="122"/>
      <c r="K76" s="90"/>
      <c r="L76" s="90"/>
    </row>
    <row r="77" spans="1:12">
      <c r="A77" s="1118" t="s">
        <v>1612</v>
      </c>
      <c r="B77" s="1118"/>
      <c r="C77" s="1118"/>
      <c r="D77" s="1118"/>
      <c r="E77" s="1118"/>
      <c r="F77" s="7"/>
      <c r="G77" s="90"/>
      <c r="H77" s="90"/>
      <c r="I77" s="90"/>
      <c r="J77" s="90"/>
      <c r="K77" s="90"/>
      <c r="L77" s="90"/>
    </row>
    <row r="78" spans="1:12" ht="24" customHeight="1">
      <c r="A78" s="948"/>
      <c r="B78" s="1118" t="s">
        <v>1613</v>
      </c>
      <c r="C78" s="1118"/>
      <c r="D78" s="948" t="s">
        <v>1614</v>
      </c>
      <c r="E78" s="948" t="s">
        <v>1615</v>
      </c>
      <c r="F78" s="7"/>
      <c r="G78" s="90"/>
      <c r="H78" s="90"/>
      <c r="I78" s="90"/>
      <c r="J78" s="90"/>
      <c r="K78" s="90"/>
      <c r="L78" s="90"/>
    </row>
    <row r="79" spans="1:12">
      <c r="A79" s="334" t="s">
        <v>1160</v>
      </c>
      <c r="B79" s="340" t="s">
        <v>1616</v>
      </c>
      <c r="C79" s="357" t="s">
        <v>1617</v>
      </c>
      <c r="D79" s="340" t="s">
        <v>1075</v>
      </c>
      <c r="E79" s="340" t="s">
        <v>1124</v>
      </c>
      <c r="F79" s="7"/>
      <c r="G79" s="90"/>
      <c r="H79" s="90"/>
      <c r="I79" s="90"/>
      <c r="J79" s="90"/>
      <c r="K79" s="90"/>
      <c r="L79" s="90"/>
    </row>
    <row r="80" spans="1:12">
      <c r="A80" s="1121" t="s">
        <v>1103</v>
      </c>
      <c r="B80" s="932" t="s">
        <v>1618</v>
      </c>
      <c r="C80" s="953">
        <v>4824</v>
      </c>
      <c r="D80" s="1091" t="s">
        <v>1619</v>
      </c>
      <c r="E80" s="1091" t="s">
        <v>1224</v>
      </c>
      <c r="F80" s="7"/>
      <c r="G80" s="90"/>
      <c r="H80" s="90"/>
      <c r="I80" s="90"/>
      <c r="J80" s="90"/>
      <c r="K80" s="90"/>
      <c r="L80" s="90"/>
    </row>
    <row r="81" spans="1:12">
      <c r="A81" s="1122"/>
      <c r="B81" s="933" t="s">
        <v>1620</v>
      </c>
      <c r="C81" s="358">
        <v>4825</v>
      </c>
      <c r="D81" s="1092"/>
      <c r="E81" s="1092"/>
      <c r="F81" s="7"/>
      <c r="G81" s="90"/>
      <c r="H81" s="90"/>
      <c r="I81" s="90"/>
      <c r="J81" s="90"/>
      <c r="K81" s="90"/>
      <c r="L81" s="90"/>
    </row>
    <row r="82" spans="1:12">
      <c r="A82" s="474" t="s">
        <v>1621</v>
      </c>
      <c r="B82" s="1125" t="s">
        <v>1622</v>
      </c>
      <c r="C82" s="1127"/>
      <c r="D82" s="1125" t="s">
        <v>1623</v>
      </c>
      <c r="E82" s="1129" t="s">
        <v>1135</v>
      </c>
      <c r="F82" s="7"/>
      <c r="G82" s="90"/>
      <c r="H82" s="90"/>
      <c r="I82" s="90"/>
      <c r="J82" s="90"/>
      <c r="K82" s="90"/>
      <c r="L82" s="90"/>
    </row>
    <row r="83" spans="1:12" ht="30.75" customHeight="1">
      <c r="A83" s="950"/>
      <c r="B83" s="1126"/>
      <c r="C83" s="1128"/>
      <c r="D83" s="1126"/>
      <c r="E83" s="1130"/>
      <c r="F83" s="7"/>
      <c r="G83" s="90"/>
      <c r="H83" s="90"/>
      <c r="I83" s="90"/>
      <c r="J83" s="90"/>
      <c r="K83" s="90"/>
      <c r="L83" s="90"/>
    </row>
    <row r="84" spans="1:12">
      <c r="A84" s="951" t="s">
        <v>1624</v>
      </c>
      <c r="B84" s="933" t="s">
        <v>1625</v>
      </c>
      <c r="C84" s="358"/>
      <c r="D84" s="933" t="s">
        <v>1626</v>
      </c>
      <c r="E84" s="933" t="s">
        <v>1136</v>
      </c>
      <c r="F84" s="7"/>
      <c r="G84" s="90"/>
      <c r="H84" s="90"/>
      <c r="I84" s="90"/>
      <c r="J84" s="90"/>
      <c r="K84" s="90"/>
      <c r="L84" s="90"/>
    </row>
    <row r="85" spans="1:12" ht="50.1" customHeight="1">
      <c r="A85" s="951" t="s">
        <v>1082</v>
      </c>
      <c r="B85" s="933" t="s">
        <v>1627</v>
      </c>
      <c r="C85" s="358"/>
      <c r="D85" s="922" t="s">
        <v>1628</v>
      </c>
      <c r="E85" s="933" t="s">
        <v>1085</v>
      </c>
      <c r="F85" s="7"/>
      <c r="G85" s="90"/>
      <c r="H85" s="90"/>
      <c r="I85" s="90"/>
      <c r="J85" s="90"/>
      <c r="K85" s="90"/>
      <c r="L85" s="90"/>
    </row>
    <row r="86" spans="1:12">
      <c r="A86" s="1123" t="s">
        <v>1106</v>
      </c>
      <c r="B86" s="934" t="s">
        <v>1629</v>
      </c>
      <c r="C86" s="752">
        <v>7467</v>
      </c>
      <c r="D86" s="1092" t="s">
        <v>1630</v>
      </c>
      <c r="E86" s="1092" t="s">
        <v>1224</v>
      </c>
      <c r="F86" s="7"/>
      <c r="G86" s="90"/>
      <c r="H86" s="90"/>
      <c r="I86" s="90"/>
      <c r="J86" s="90"/>
      <c r="K86" s="90"/>
      <c r="L86" s="90"/>
    </row>
    <row r="87" spans="1:12">
      <c r="A87" s="1123"/>
      <c r="B87" s="753" t="s">
        <v>1106</v>
      </c>
      <c r="C87" s="754">
        <v>7470</v>
      </c>
      <c r="D87" s="1092"/>
      <c r="E87" s="1092"/>
      <c r="F87" s="7"/>
      <c r="G87" s="90"/>
      <c r="H87" s="90"/>
      <c r="I87" s="90"/>
      <c r="J87" s="90"/>
      <c r="K87" s="90"/>
      <c r="L87" s="90"/>
    </row>
    <row r="88" spans="1:12">
      <c r="A88" s="1123"/>
      <c r="B88" s="753" t="s">
        <v>1631</v>
      </c>
      <c r="C88" s="754">
        <v>7030</v>
      </c>
      <c r="D88" s="1092"/>
      <c r="E88" s="1092"/>
      <c r="F88" s="7"/>
      <c r="G88" s="90"/>
      <c r="H88" s="90"/>
      <c r="I88" s="90"/>
      <c r="J88" s="90"/>
      <c r="K88" s="90"/>
      <c r="L88" s="90"/>
    </row>
    <row r="89" spans="1:12">
      <c r="A89" s="1123"/>
      <c r="B89" s="753" t="s">
        <v>1632</v>
      </c>
      <c r="C89" s="754">
        <v>7304</v>
      </c>
      <c r="D89" s="1092"/>
      <c r="E89" s="1092"/>
      <c r="F89" s="7"/>
      <c r="G89" s="90"/>
      <c r="H89" s="90"/>
      <c r="I89" s="90"/>
      <c r="J89" s="90"/>
      <c r="K89" s="90"/>
      <c r="L89" s="90"/>
    </row>
    <row r="90" spans="1:12">
      <c r="A90" s="1123"/>
      <c r="B90" s="753" t="s">
        <v>1633</v>
      </c>
      <c r="C90" s="754">
        <v>7469</v>
      </c>
      <c r="D90" s="1092"/>
      <c r="E90" s="1092"/>
      <c r="F90" s="7"/>
      <c r="G90" s="90"/>
      <c r="H90" s="90"/>
      <c r="I90" s="90"/>
      <c r="J90" s="90"/>
      <c r="K90" s="90"/>
      <c r="L90" s="90"/>
    </row>
    <row r="91" spans="1:12">
      <c r="A91" s="1123"/>
      <c r="B91" s="753" t="s">
        <v>1634</v>
      </c>
      <c r="C91" s="754">
        <v>7321</v>
      </c>
      <c r="D91" s="1092"/>
      <c r="E91" s="1092"/>
      <c r="F91" s="7"/>
      <c r="G91" s="90"/>
      <c r="H91" s="90"/>
      <c r="I91" s="90"/>
      <c r="J91" s="90"/>
      <c r="K91" s="90"/>
      <c r="L91" s="90"/>
    </row>
    <row r="92" spans="1:12">
      <c r="A92" s="1123"/>
      <c r="B92" s="753" t="s">
        <v>1635</v>
      </c>
      <c r="C92" s="754">
        <v>7468</v>
      </c>
      <c r="D92" s="1092"/>
      <c r="E92" s="1092"/>
      <c r="F92" s="7"/>
      <c r="G92" s="90"/>
      <c r="H92" s="90"/>
      <c r="I92" s="90"/>
      <c r="J92" s="90"/>
      <c r="K92" s="90"/>
      <c r="L92" s="90"/>
    </row>
    <row r="93" spans="1:12">
      <c r="A93" s="1123"/>
      <c r="B93" s="1124" t="s">
        <v>1636</v>
      </c>
      <c r="C93" s="1124"/>
      <c r="D93" s="1092"/>
      <c r="E93" s="1092"/>
      <c r="F93" s="7"/>
      <c r="G93" s="90"/>
      <c r="H93" s="90"/>
      <c r="I93" s="90"/>
      <c r="J93" s="90"/>
      <c r="K93" s="90"/>
      <c r="L93" s="90"/>
    </row>
    <row r="94" spans="1:12" hidden="1">
      <c r="A94" s="1053" t="s">
        <v>1637</v>
      </c>
      <c r="B94" s="1053"/>
      <c r="C94" s="1053"/>
      <c r="D94" s="1053"/>
      <c r="E94" s="1053"/>
      <c r="F94" s="7"/>
      <c r="G94" s="90"/>
      <c r="H94" s="90"/>
      <c r="I94" s="90"/>
      <c r="J94" s="90"/>
      <c r="K94" s="90"/>
      <c r="L94" s="90"/>
    </row>
    <row r="95" spans="1:12" ht="18.95" customHeight="1">
      <c r="A95" s="1053"/>
      <c r="B95" s="1053"/>
      <c r="C95" s="1053"/>
      <c r="D95" s="1053"/>
      <c r="E95" s="1053"/>
      <c r="F95" s="7"/>
      <c r="G95" s="90"/>
      <c r="H95" s="90"/>
      <c r="I95" s="90"/>
      <c r="J95" s="90"/>
      <c r="K95" s="90"/>
      <c r="L95" s="90"/>
    </row>
    <row r="96" spans="1:12">
      <c r="A96" s="7"/>
      <c r="B96" s="7"/>
      <c r="C96" s="7"/>
      <c r="D96" s="7"/>
      <c r="E96" s="7"/>
      <c r="F96" s="7"/>
      <c r="G96" s="90"/>
      <c r="H96" s="90"/>
      <c r="I96" s="90"/>
      <c r="J96" s="90"/>
      <c r="K96" s="90"/>
      <c r="L96" s="90"/>
    </row>
    <row r="97" spans="1:12">
      <c r="A97" s="90"/>
      <c r="B97" s="90"/>
      <c r="C97" s="90"/>
      <c r="D97" s="90"/>
      <c r="E97" s="90"/>
      <c r="F97" s="90"/>
      <c r="G97" s="90"/>
      <c r="H97" s="90"/>
      <c r="I97" s="90"/>
      <c r="J97" s="90"/>
      <c r="K97" s="90"/>
      <c r="L97" s="90"/>
    </row>
    <row r="98" spans="1:12">
      <c r="A98" s="90"/>
      <c r="B98" s="90"/>
      <c r="C98" s="90"/>
      <c r="D98" s="90"/>
      <c r="E98" s="90"/>
      <c r="F98" s="90"/>
      <c r="G98" s="90"/>
      <c r="H98" s="90"/>
      <c r="I98" s="90"/>
      <c r="J98" s="90"/>
      <c r="K98" s="90"/>
      <c r="L98" s="90"/>
    </row>
    <row r="99" spans="1:12">
      <c r="A99" s="90"/>
      <c r="B99" s="90"/>
      <c r="C99" s="90"/>
      <c r="D99" s="90"/>
      <c r="E99" s="90"/>
      <c r="F99" s="90"/>
      <c r="G99" s="90"/>
      <c r="H99" s="90"/>
      <c r="I99" s="90"/>
      <c r="J99" s="90"/>
      <c r="K99" s="90"/>
      <c r="L99" s="90"/>
    </row>
    <row r="100" spans="1:12">
      <c r="A100" s="90"/>
      <c r="B100" s="90"/>
      <c r="C100" s="90"/>
      <c r="D100" s="90"/>
      <c r="E100" s="90"/>
      <c r="F100" s="90"/>
      <c r="G100" s="90"/>
      <c r="H100" s="90"/>
      <c r="I100" s="90"/>
      <c r="J100" s="90"/>
      <c r="K100" s="90"/>
      <c r="L100" s="90"/>
    </row>
    <row r="101" spans="1:12">
      <c r="A101" s="90"/>
      <c r="B101" s="90"/>
      <c r="C101" s="90"/>
      <c r="D101" s="90"/>
      <c r="E101" s="90"/>
      <c r="F101" s="90"/>
      <c r="G101" s="90"/>
      <c r="H101" s="90"/>
      <c r="I101" s="90"/>
      <c r="J101" s="90"/>
      <c r="K101" s="90"/>
      <c r="L101" s="90"/>
    </row>
    <row r="102" spans="1:12">
      <c r="A102" s="90"/>
      <c r="B102" s="90"/>
      <c r="C102" s="90"/>
      <c r="D102" s="90"/>
      <c r="E102" s="90"/>
      <c r="F102" s="90"/>
      <c r="G102" s="90"/>
      <c r="H102" s="90"/>
      <c r="I102" s="90"/>
      <c r="J102" s="90"/>
      <c r="K102" s="90"/>
      <c r="L102" s="90"/>
    </row>
    <row r="103" spans="1:12">
      <c r="A103" s="90"/>
      <c r="B103" s="90"/>
      <c r="C103" s="90"/>
      <c r="D103" s="90"/>
      <c r="E103" s="90"/>
      <c r="F103" s="90"/>
      <c r="G103" s="90"/>
      <c r="H103" s="90"/>
      <c r="I103" s="90"/>
      <c r="J103" s="90"/>
      <c r="K103" s="90"/>
      <c r="L103" s="90"/>
    </row>
    <row r="104" spans="1:12">
      <c r="A104" s="90"/>
      <c r="B104" s="90"/>
      <c r="C104" s="90"/>
      <c r="D104" s="90"/>
      <c r="E104" s="90"/>
      <c r="F104" s="90"/>
      <c r="G104" s="90"/>
      <c r="H104" s="90"/>
      <c r="I104" s="90"/>
      <c r="J104" s="90"/>
      <c r="K104" s="90"/>
      <c r="L104" s="90"/>
    </row>
    <row r="105" spans="1:12">
      <c r="A105" s="90"/>
      <c r="B105" s="90"/>
      <c r="C105" s="90"/>
      <c r="D105" s="90"/>
      <c r="E105" s="90"/>
      <c r="F105" s="90"/>
      <c r="G105" s="90"/>
      <c r="H105" s="90"/>
      <c r="I105" s="90"/>
      <c r="J105" s="90"/>
      <c r="K105" s="90"/>
      <c r="L105" s="90"/>
    </row>
  </sheetData>
  <mergeCells count="30">
    <mergeCell ref="A2:D2"/>
    <mergeCell ref="A3:D3"/>
    <mergeCell ref="A5:D5"/>
    <mergeCell ref="A6:B6"/>
    <mergeCell ref="A8:A13"/>
    <mergeCell ref="A14:A16"/>
    <mergeCell ref="A17:A19"/>
    <mergeCell ref="A20:A23"/>
    <mergeCell ref="A54:H54"/>
    <mergeCell ref="A65:C65"/>
    <mergeCell ref="E43:G43"/>
    <mergeCell ref="A77:E77"/>
    <mergeCell ref="A27:D27"/>
    <mergeCell ref="A28:B28"/>
    <mergeCell ref="A36:H36"/>
    <mergeCell ref="A37:H40"/>
    <mergeCell ref="A43:B43"/>
    <mergeCell ref="A94:E95"/>
    <mergeCell ref="B78:C78"/>
    <mergeCell ref="A80:A81"/>
    <mergeCell ref="D80:D81"/>
    <mergeCell ref="E80:E81"/>
    <mergeCell ref="A86:A93"/>
    <mergeCell ref="D86:D93"/>
    <mergeCell ref="E86:E93"/>
    <mergeCell ref="B93:C93"/>
    <mergeCell ref="B82:B83"/>
    <mergeCell ref="C82:C83"/>
    <mergeCell ref="D82:D83"/>
    <mergeCell ref="E82:E8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81D9F-15D4-435E-9E2D-E1DD89D09772}">
  <dimension ref="A1:N200"/>
  <sheetViews>
    <sheetView topLeftCell="A184" zoomScaleNormal="100" workbookViewId="0">
      <selection activeCell="G9" sqref="G9"/>
    </sheetView>
  </sheetViews>
  <sheetFormatPr defaultColWidth="8.85546875" defaultRowHeight="15"/>
  <cols>
    <col min="1" max="1" width="37.42578125" style="1" customWidth="1"/>
    <col min="2" max="2" width="34.85546875" style="1" customWidth="1"/>
    <col min="3" max="3" width="32.42578125" style="1" customWidth="1"/>
    <col min="4" max="4" width="40.42578125" style="1" customWidth="1"/>
    <col min="5" max="5" width="32.140625" style="1" customWidth="1"/>
    <col min="6" max="6" width="31.28515625" style="1" customWidth="1"/>
    <col min="7" max="7" width="23.7109375" style="1" customWidth="1"/>
    <col min="8" max="8" width="20.85546875" style="1" customWidth="1"/>
    <col min="9" max="9" width="13.42578125" style="1" customWidth="1"/>
    <col min="10" max="10" width="16.42578125" style="1" customWidth="1"/>
    <col min="11" max="11" width="12.85546875" style="1" customWidth="1"/>
    <col min="12" max="12" width="12.140625" style="1" customWidth="1"/>
    <col min="13" max="13" width="12.85546875" style="1" customWidth="1"/>
    <col min="14" max="16384" width="8.85546875" style="1"/>
  </cols>
  <sheetData>
    <row r="1" spans="1:14" ht="69.95" customHeight="1">
      <c r="A1" s="114" t="s">
        <v>54</v>
      </c>
      <c r="B1" s="24"/>
      <c r="C1" s="24"/>
      <c r="D1" s="24"/>
      <c r="E1" s="24"/>
      <c r="F1" s="24"/>
      <c r="G1" s="24"/>
      <c r="H1" s="24"/>
      <c r="I1" s="24"/>
      <c r="J1" s="359"/>
      <c r="K1" s="24"/>
      <c r="L1" s="24"/>
      <c r="M1" s="24"/>
      <c r="N1" s="24"/>
    </row>
    <row r="2" spans="1:14" ht="15.75">
      <c r="A2" s="1223" t="s">
        <v>1638</v>
      </c>
      <c r="B2" s="1223"/>
      <c r="C2" s="1223"/>
      <c r="D2" s="1223"/>
      <c r="E2" s="1223"/>
      <c r="F2" s="1223"/>
      <c r="G2" s="117"/>
      <c r="H2" s="117"/>
      <c r="I2" s="117"/>
      <c r="J2" s="904"/>
      <c r="K2" s="117"/>
      <c r="L2" s="117"/>
      <c r="M2" s="117"/>
      <c r="N2" s="24"/>
    </row>
    <row r="3" spans="1:14">
      <c r="A3" s="1140" t="s">
        <v>1639</v>
      </c>
      <c r="B3" s="1043"/>
      <c r="C3" s="1043"/>
      <c r="D3" s="1043"/>
      <c r="E3" s="1043"/>
      <c r="F3" s="1043"/>
      <c r="G3" s="117"/>
      <c r="H3" s="117"/>
      <c r="I3" s="117"/>
      <c r="J3" s="904"/>
      <c r="K3" s="117"/>
      <c r="L3" s="117"/>
      <c r="M3" s="117"/>
      <c r="N3" s="24"/>
    </row>
    <row r="4" spans="1:14">
      <c r="A4" s="1140"/>
      <c r="B4" s="1043"/>
      <c r="C4" s="1043"/>
      <c r="D4" s="1043"/>
      <c r="E4" s="1043"/>
      <c r="F4" s="1043"/>
      <c r="G4" s="117"/>
      <c r="H4" s="117"/>
      <c r="I4" s="117"/>
      <c r="J4" s="904"/>
      <c r="K4" s="117"/>
      <c r="L4" s="117"/>
      <c r="M4" s="117"/>
      <c r="N4" s="24"/>
    </row>
    <row r="5" spans="1:14">
      <c r="A5" s="1140"/>
      <c r="B5" s="1043"/>
      <c r="C5" s="1043"/>
      <c r="D5" s="1043"/>
      <c r="E5" s="1043"/>
      <c r="F5" s="1043"/>
      <c r="G5" s="117"/>
      <c r="H5" s="117"/>
      <c r="I5" s="117"/>
      <c r="J5" s="904"/>
      <c r="K5" s="117"/>
      <c r="L5" s="117"/>
      <c r="M5" s="117"/>
      <c r="N5" s="24"/>
    </row>
    <row r="6" spans="1:14">
      <c r="A6" s="1140"/>
      <c r="B6" s="1043"/>
      <c r="C6" s="1043"/>
      <c r="D6" s="1043"/>
      <c r="E6" s="1043"/>
      <c r="F6" s="1043"/>
      <c r="G6" s="117"/>
      <c r="H6" s="117"/>
      <c r="I6" s="117"/>
      <c r="J6" s="904"/>
      <c r="K6" s="117"/>
      <c r="L6" s="117"/>
      <c r="M6" s="117"/>
      <c r="N6" s="24"/>
    </row>
    <row r="7" spans="1:14">
      <c r="A7" s="1140"/>
      <c r="B7" s="1043"/>
      <c r="C7" s="1043"/>
      <c r="D7" s="1043"/>
      <c r="E7" s="1043"/>
      <c r="F7" s="1043"/>
      <c r="G7" s="117"/>
      <c r="H7" s="117"/>
      <c r="I7" s="117"/>
      <c r="J7" s="904"/>
      <c r="K7" s="117"/>
      <c r="L7" s="117"/>
      <c r="M7" s="117"/>
      <c r="N7" s="24"/>
    </row>
    <row r="8" spans="1:14" ht="89.25" customHeight="1">
      <c r="A8" s="1140"/>
      <c r="B8" s="1043"/>
      <c r="C8" s="1043"/>
      <c r="D8" s="1043"/>
      <c r="E8" s="1043"/>
      <c r="F8" s="1043"/>
      <c r="G8" s="117"/>
      <c r="H8" s="117"/>
      <c r="I8" s="117"/>
      <c r="J8" s="904"/>
      <c r="K8" s="117"/>
      <c r="L8" s="117"/>
      <c r="M8" s="117"/>
      <c r="N8" s="24"/>
    </row>
    <row r="9" spans="1:14" ht="9" customHeight="1">
      <c r="A9" s="175"/>
      <c r="B9" s="361"/>
      <c r="C9" s="7"/>
      <c r="D9" s="7"/>
      <c r="E9" s="7"/>
      <c r="F9" s="7"/>
      <c r="G9" s="138"/>
      <c r="H9" s="122"/>
      <c r="I9" s="117"/>
      <c r="J9" s="904"/>
      <c r="K9" s="117"/>
      <c r="L9" s="117"/>
      <c r="M9" s="117"/>
      <c r="N9" s="24"/>
    </row>
    <row r="10" spans="1:14">
      <c r="A10" s="888" t="s">
        <v>1640</v>
      </c>
      <c r="B10" s="282"/>
      <c r="C10" s="282"/>
      <c r="D10" s="282"/>
      <c r="E10" s="282"/>
      <c r="F10" s="282"/>
      <c r="G10" s="138"/>
      <c r="H10" s="122"/>
      <c r="I10" s="117"/>
      <c r="J10" s="904"/>
      <c r="K10" s="117"/>
      <c r="L10" s="117"/>
      <c r="M10" s="117"/>
      <c r="N10" s="24"/>
    </row>
    <row r="11" spans="1:14" ht="20.100000000000001" customHeight="1">
      <c r="A11" s="1024" t="s">
        <v>1159</v>
      </c>
      <c r="B11" s="1024"/>
      <c r="C11" s="1024"/>
      <c r="D11" s="1024"/>
      <c r="E11" s="1024"/>
      <c r="F11" s="1024"/>
      <c r="G11" s="138"/>
      <c r="H11" s="122"/>
      <c r="I11" s="117"/>
      <c r="J11" s="904"/>
      <c r="K11" s="117"/>
      <c r="L11" s="117"/>
      <c r="M11" s="117"/>
      <c r="N11" s="24"/>
    </row>
    <row r="12" spans="1:14" ht="24" customHeight="1">
      <c r="A12" s="909" t="s">
        <v>1160</v>
      </c>
      <c r="B12" s="136" t="s">
        <v>1641</v>
      </c>
      <c r="C12" s="136" t="s">
        <v>1642</v>
      </c>
      <c r="D12" s="136" t="s">
        <v>1163</v>
      </c>
      <c r="E12" s="136" t="s">
        <v>1164</v>
      </c>
      <c r="F12" s="136" t="s">
        <v>1165</v>
      </c>
      <c r="G12" s="138"/>
      <c r="H12" s="122"/>
      <c r="I12" s="117"/>
      <c r="J12" s="904"/>
      <c r="K12" s="117"/>
      <c r="L12" s="117"/>
      <c r="M12" s="117"/>
      <c r="N12" s="24"/>
    </row>
    <row r="13" spans="1:14">
      <c r="A13" s="137" t="s">
        <v>1103</v>
      </c>
      <c r="B13" s="137">
        <v>499</v>
      </c>
      <c r="C13" s="137">
        <v>379</v>
      </c>
      <c r="D13" s="434">
        <v>0.56830000000000003</v>
      </c>
      <c r="E13" s="434">
        <v>0.43169999999999997</v>
      </c>
      <c r="F13" s="137">
        <v>878</v>
      </c>
      <c r="G13" s="138"/>
      <c r="H13" s="122"/>
      <c r="I13" s="117"/>
      <c r="J13" s="904"/>
      <c r="K13" s="117"/>
      <c r="L13" s="117"/>
      <c r="M13" s="117"/>
      <c r="N13" s="24"/>
    </row>
    <row r="14" spans="1:14">
      <c r="A14" s="165" t="s">
        <v>1166</v>
      </c>
      <c r="B14" s="165">
        <v>519</v>
      </c>
      <c r="C14" s="475">
        <v>1474</v>
      </c>
      <c r="D14" s="445">
        <v>0.26</v>
      </c>
      <c r="E14" s="445">
        <v>0.74</v>
      </c>
      <c r="F14" s="475">
        <v>1993</v>
      </c>
      <c r="G14" s="138"/>
      <c r="H14" s="122"/>
      <c r="I14" s="117"/>
      <c r="J14" s="904"/>
      <c r="K14" s="117"/>
      <c r="L14" s="117"/>
      <c r="M14" s="117"/>
      <c r="N14" s="24"/>
    </row>
    <row r="15" spans="1:14">
      <c r="A15" s="135" t="s">
        <v>1087</v>
      </c>
      <c r="B15" s="135">
        <v>887</v>
      </c>
      <c r="C15" s="164">
        <v>4340</v>
      </c>
      <c r="D15" s="436">
        <v>0.16969999999999999</v>
      </c>
      <c r="E15" s="436">
        <v>0.83030000000000004</v>
      </c>
      <c r="F15" s="164">
        <v>5227</v>
      </c>
      <c r="G15" s="138"/>
      <c r="H15" s="122"/>
      <c r="I15" s="117"/>
      <c r="J15" s="904"/>
      <c r="K15" s="117"/>
      <c r="L15" s="117"/>
      <c r="M15" s="117"/>
      <c r="N15" s="24"/>
    </row>
    <row r="16" spans="1:14">
      <c r="A16" s="135" t="s">
        <v>1082</v>
      </c>
      <c r="B16" s="164">
        <v>2696</v>
      </c>
      <c r="C16" s="164">
        <v>7939</v>
      </c>
      <c r="D16" s="436">
        <v>0.2535</v>
      </c>
      <c r="E16" s="436">
        <v>0.74650000000000005</v>
      </c>
      <c r="F16" s="164">
        <v>10635</v>
      </c>
      <c r="G16" s="138"/>
      <c r="H16" s="122"/>
      <c r="I16" s="117"/>
      <c r="J16" s="904"/>
      <c r="K16" s="117"/>
      <c r="L16" s="117"/>
      <c r="M16" s="117"/>
      <c r="N16" s="24"/>
    </row>
    <row r="17" spans="1:14">
      <c r="A17" s="135" t="s">
        <v>1106</v>
      </c>
      <c r="B17" s="135">
        <v>382</v>
      </c>
      <c r="C17" s="135">
        <v>262</v>
      </c>
      <c r="D17" s="436">
        <v>0.59319999999999995</v>
      </c>
      <c r="E17" s="436">
        <v>0.40679999999999999</v>
      </c>
      <c r="F17" s="135">
        <v>644</v>
      </c>
      <c r="G17" s="138"/>
      <c r="H17" s="122"/>
      <c r="I17" s="117"/>
      <c r="J17" s="904"/>
      <c r="K17" s="117"/>
      <c r="L17" s="117"/>
      <c r="M17" s="117"/>
      <c r="N17" s="24"/>
    </row>
    <row r="18" spans="1:14">
      <c r="A18" s="135" t="s">
        <v>1168</v>
      </c>
      <c r="B18" s="135">
        <v>205</v>
      </c>
      <c r="C18" s="135">
        <v>2</v>
      </c>
      <c r="D18" s="436">
        <v>0.99029999999999996</v>
      </c>
      <c r="E18" s="436">
        <v>9.7000000000000003E-3</v>
      </c>
      <c r="F18" s="135">
        <v>207</v>
      </c>
      <c r="G18" s="138"/>
      <c r="H18" s="122"/>
      <c r="I18" s="117"/>
      <c r="J18" s="904"/>
      <c r="K18" s="117"/>
      <c r="L18" s="117"/>
      <c r="M18" s="117"/>
      <c r="N18" s="24"/>
    </row>
    <row r="19" spans="1:14">
      <c r="A19" s="135" t="s">
        <v>1167</v>
      </c>
      <c r="B19" s="135">
        <v>20</v>
      </c>
      <c r="C19" s="135">
        <v>0</v>
      </c>
      <c r="D19" s="436">
        <v>1</v>
      </c>
      <c r="E19" s="436">
        <v>0</v>
      </c>
      <c r="F19" s="135">
        <v>20</v>
      </c>
      <c r="G19" s="138"/>
      <c r="H19" s="122"/>
      <c r="I19" s="117"/>
      <c r="J19" s="904"/>
      <c r="K19" s="117"/>
      <c r="L19" s="117"/>
      <c r="M19" s="117"/>
      <c r="N19" s="24"/>
    </row>
    <row r="20" spans="1:14">
      <c r="A20" s="182" t="s">
        <v>22</v>
      </c>
      <c r="B20" s="183">
        <v>5208</v>
      </c>
      <c r="C20" s="183">
        <v>14396</v>
      </c>
      <c r="D20" s="184">
        <v>0.26569999999999999</v>
      </c>
      <c r="E20" s="184">
        <v>0.73429999999999995</v>
      </c>
      <c r="F20" s="183">
        <v>19604</v>
      </c>
      <c r="G20" s="138"/>
      <c r="H20" s="122"/>
      <c r="I20" s="117"/>
      <c r="J20" s="904"/>
      <c r="K20" s="117"/>
      <c r="L20" s="117"/>
      <c r="M20" s="117"/>
      <c r="N20" s="24"/>
    </row>
    <row r="21" spans="1:14">
      <c r="A21" s="362" t="s">
        <v>1643</v>
      </c>
      <c r="B21" s="7"/>
      <c r="C21" s="7"/>
      <c r="D21" s="120"/>
      <c r="E21" s="120"/>
      <c r="F21" s="119"/>
      <c r="G21" s="122"/>
      <c r="H21" s="122"/>
      <c r="I21" s="117"/>
      <c r="J21" s="904"/>
      <c r="K21" s="117"/>
      <c r="L21" s="117"/>
      <c r="M21" s="117"/>
      <c r="N21" s="24"/>
    </row>
    <row r="22" spans="1:14">
      <c r="A22" s="7"/>
      <c r="B22" s="7"/>
      <c r="C22" s="7"/>
      <c r="D22" s="7"/>
      <c r="E22" s="7"/>
      <c r="F22" s="7"/>
      <c r="G22" s="138"/>
      <c r="H22" s="122"/>
      <c r="I22" s="117"/>
      <c r="J22" s="904"/>
      <c r="K22" s="117"/>
      <c r="L22" s="117"/>
      <c r="M22" s="117"/>
      <c r="N22" s="24"/>
    </row>
    <row r="23" spans="1:14">
      <c r="A23" s="1220" t="s">
        <v>1640</v>
      </c>
      <c r="B23" s="1220"/>
      <c r="C23" s="1220"/>
      <c r="D23" s="1220"/>
      <c r="E23" s="1220"/>
      <c r="F23" s="1220"/>
      <c r="G23" s="138"/>
      <c r="H23" s="122"/>
      <c r="I23" s="117"/>
      <c r="J23" s="904"/>
      <c r="K23" s="117"/>
      <c r="L23" s="117"/>
      <c r="M23" s="117"/>
      <c r="N23" s="24"/>
    </row>
    <row r="24" spans="1:14" ht="20.100000000000001" customHeight="1">
      <c r="A24" s="1024" t="s">
        <v>1170</v>
      </c>
      <c r="B24" s="1024"/>
      <c r="C24" s="1024"/>
      <c r="D24" s="1024"/>
      <c r="E24" s="1024"/>
      <c r="F24" s="1024"/>
      <c r="G24" s="138"/>
      <c r="H24" s="122"/>
      <c r="I24" s="117"/>
      <c r="J24" s="904"/>
      <c r="K24" s="117"/>
      <c r="L24" s="117"/>
      <c r="M24" s="117"/>
      <c r="N24" s="24"/>
    </row>
    <row r="25" spans="1:14" ht="21.95" customHeight="1">
      <c r="A25" s="910" t="s">
        <v>1160</v>
      </c>
      <c r="B25" s="136" t="s">
        <v>1171</v>
      </c>
      <c r="C25" s="136" t="s">
        <v>1172</v>
      </c>
      <c r="D25" s="136" t="s">
        <v>1173</v>
      </c>
      <c r="E25" s="136" t="s">
        <v>1174</v>
      </c>
      <c r="F25" s="136" t="s">
        <v>1165</v>
      </c>
      <c r="G25" s="138"/>
      <c r="H25" s="122"/>
      <c r="I25" s="117"/>
      <c r="J25" s="904"/>
      <c r="K25" s="117"/>
      <c r="L25" s="117"/>
      <c r="M25" s="117"/>
      <c r="N25" s="24"/>
    </row>
    <row r="26" spans="1:14">
      <c r="A26" s="137" t="s">
        <v>1103</v>
      </c>
      <c r="B26" s="137">
        <v>428</v>
      </c>
      <c r="C26" s="137">
        <v>71</v>
      </c>
      <c r="D26" s="434">
        <v>0.85770000000000002</v>
      </c>
      <c r="E26" s="434">
        <v>0.14230000000000001</v>
      </c>
      <c r="F26" s="137">
        <v>499</v>
      </c>
      <c r="G26" s="138"/>
      <c r="H26" s="122"/>
      <c r="I26" s="117"/>
      <c r="J26" s="904"/>
      <c r="K26" s="117"/>
      <c r="L26" s="117"/>
      <c r="M26" s="117"/>
      <c r="N26" s="24"/>
    </row>
    <row r="27" spans="1:14">
      <c r="A27" s="165" t="s">
        <v>1166</v>
      </c>
      <c r="B27" s="165">
        <v>422</v>
      </c>
      <c r="C27" s="165">
        <v>97</v>
      </c>
      <c r="D27" s="445">
        <v>0.81310000000000004</v>
      </c>
      <c r="E27" s="445">
        <v>0.18690000000000001</v>
      </c>
      <c r="F27" s="165">
        <v>519</v>
      </c>
      <c r="G27" s="138"/>
      <c r="H27" s="122"/>
      <c r="I27" s="117"/>
      <c r="J27" s="904"/>
      <c r="K27" s="117"/>
      <c r="L27" s="117"/>
      <c r="M27" s="117"/>
      <c r="N27" s="24"/>
    </row>
    <row r="28" spans="1:14">
      <c r="A28" s="135" t="s">
        <v>1087</v>
      </c>
      <c r="B28" s="135">
        <v>754</v>
      </c>
      <c r="C28" s="135">
        <v>133</v>
      </c>
      <c r="D28" s="436">
        <v>0.85009999999999997</v>
      </c>
      <c r="E28" s="436">
        <v>0.14990000000000001</v>
      </c>
      <c r="F28" s="135">
        <v>887</v>
      </c>
      <c r="G28" s="138"/>
      <c r="H28" s="122"/>
      <c r="I28" s="117"/>
      <c r="J28" s="904"/>
      <c r="K28" s="117"/>
      <c r="L28" s="117"/>
      <c r="M28" s="117"/>
      <c r="N28" s="24"/>
    </row>
    <row r="29" spans="1:14">
      <c r="A29" s="135" t="s">
        <v>1082</v>
      </c>
      <c r="B29" s="135">
        <v>2334</v>
      </c>
      <c r="C29" s="135">
        <v>362</v>
      </c>
      <c r="D29" s="436">
        <v>0.86570000000000003</v>
      </c>
      <c r="E29" s="436">
        <v>0.1343</v>
      </c>
      <c r="F29" s="135">
        <v>2696</v>
      </c>
      <c r="G29" s="138"/>
      <c r="H29" s="122"/>
      <c r="I29" s="117"/>
      <c r="J29" s="904"/>
      <c r="K29" s="117"/>
      <c r="L29" s="117"/>
      <c r="M29" s="117"/>
      <c r="N29" s="24"/>
    </row>
    <row r="30" spans="1:14">
      <c r="A30" s="135" t="s">
        <v>1106</v>
      </c>
      <c r="B30" s="135">
        <v>329</v>
      </c>
      <c r="C30" s="135">
        <v>53</v>
      </c>
      <c r="D30" s="436">
        <v>0.86129999999999995</v>
      </c>
      <c r="E30" s="436">
        <v>0.13869999999999999</v>
      </c>
      <c r="F30" s="135">
        <v>382</v>
      </c>
      <c r="G30" s="138"/>
      <c r="H30" s="122"/>
      <c r="I30" s="117"/>
      <c r="J30" s="904"/>
      <c r="K30" s="117"/>
      <c r="L30" s="117"/>
      <c r="M30" s="117"/>
      <c r="N30" s="24"/>
    </row>
    <row r="31" spans="1:14">
      <c r="A31" s="135" t="s">
        <v>1168</v>
      </c>
      <c r="B31" s="135">
        <v>104</v>
      </c>
      <c r="C31" s="135">
        <v>101</v>
      </c>
      <c r="D31" s="436">
        <v>0.50729999999999997</v>
      </c>
      <c r="E31" s="436">
        <v>0.49270000000000003</v>
      </c>
      <c r="F31" s="135">
        <v>205</v>
      </c>
      <c r="G31" s="138"/>
      <c r="H31" s="122"/>
      <c r="I31" s="117"/>
      <c r="J31" s="904"/>
      <c r="K31" s="117"/>
      <c r="L31" s="117"/>
      <c r="M31" s="117"/>
      <c r="N31" s="24"/>
    </row>
    <row r="32" spans="1:14">
      <c r="A32" s="135" t="s">
        <v>1167</v>
      </c>
      <c r="B32" s="135">
        <v>9</v>
      </c>
      <c r="C32" s="135">
        <v>11</v>
      </c>
      <c r="D32" s="436">
        <v>0.45</v>
      </c>
      <c r="E32" s="436">
        <v>0.55000000000000004</v>
      </c>
      <c r="F32" s="135">
        <v>20</v>
      </c>
      <c r="G32" s="138"/>
      <c r="H32" s="122"/>
      <c r="I32" s="117"/>
      <c r="J32" s="904"/>
      <c r="K32" s="117"/>
      <c r="L32" s="117"/>
      <c r="M32" s="117"/>
      <c r="N32" s="24"/>
    </row>
    <row r="33" spans="1:14">
      <c r="A33" s="182" t="s">
        <v>22</v>
      </c>
      <c r="B33" s="183">
        <v>4380</v>
      </c>
      <c r="C33" s="182">
        <v>828</v>
      </c>
      <c r="D33" s="184">
        <v>0.74360000000000004</v>
      </c>
      <c r="E33" s="184">
        <v>0.25640000000000002</v>
      </c>
      <c r="F33" s="183">
        <v>5208</v>
      </c>
      <c r="G33" s="172"/>
      <c r="H33" s="175"/>
      <c r="I33" s="171"/>
      <c r="J33" s="75"/>
      <c r="K33" s="117"/>
      <c r="L33" s="117"/>
      <c r="M33" s="117"/>
      <c r="N33" s="24"/>
    </row>
    <row r="34" spans="1:14">
      <c r="A34" s="191" t="s">
        <v>1644</v>
      </c>
      <c r="B34" s="174"/>
      <c r="C34" s="174"/>
      <c r="D34" s="174"/>
      <c r="E34" s="174"/>
      <c r="F34" s="174"/>
      <c r="G34" s="122"/>
      <c r="H34" s="122"/>
      <c r="I34" s="117"/>
      <c r="J34" s="904"/>
      <c r="K34" s="117"/>
      <c r="L34" s="117"/>
      <c r="M34" s="117"/>
      <c r="N34" s="24"/>
    </row>
    <row r="35" spans="1:14">
      <c r="A35" s="175"/>
      <c r="B35" s="175"/>
      <c r="C35" s="175"/>
      <c r="D35" s="175"/>
      <c r="E35" s="175"/>
      <c r="F35" s="175"/>
      <c r="G35" s="175"/>
      <c r="H35" s="175"/>
      <c r="I35" s="171"/>
      <c r="J35" s="75"/>
      <c r="K35" s="171"/>
      <c r="L35" s="171"/>
      <c r="M35" s="171"/>
      <c r="N35" s="24"/>
    </row>
    <row r="36" spans="1:14">
      <c r="A36" s="1246" t="s">
        <v>1645</v>
      </c>
      <c r="B36" s="1246"/>
      <c r="C36" s="1246"/>
      <c r="D36" s="1246"/>
      <c r="E36" s="1246"/>
      <c r="F36" s="1246"/>
      <c r="G36" s="1246"/>
      <c r="H36" s="7"/>
      <c r="I36" s="882"/>
      <c r="J36" s="882"/>
      <c r="K36" s="882"/>
      <c r="L36" s="882"/>
      <c r="M36" s="882"/>
      <c r="N36" s="27"/>
    </row>
    <row r="37" spans="1:14" ht="20.100000000000001" customHeight="1">
      <c r="A37" s="1141" t="s">
        <v>1646</v>
      </c>
      <c r="B37" s="1141"/>
      <c r="C37" s="1141"/>
      <c r="D37" s="1141"/>
      <c r="E37" s="1142"/>
      <c r="F37" s="174"/>
      <c r="G37" s="174"/>
      <c r="H37" s="174"/>
      <c r="I37" s="84"/>
      <c r="J37" s="85"/>
      <c r="K37" s="84"/>
      <c r="L37" s="84"/>
      <c r="M37" s="84"/>
      <c r="N37" s="24"/>
    </row>
    <row r="38" spans="1:14" ht="20.100000000000001" customHeight="1">
      <c r="A38" s="561" t="s">
        <v>1160</v>
      </c>
      <c r="B38" s="562" t="s">
        <v>1647</v>
      </c>
      <c r="C38" s="562" t="s">
        <v>1214</v>
      </c>
      <c r="D38" s="562" t="s">
        <v>1648</v>
      </c>
      <c r="E38" s="563" t="s">
        <v>1649</v>
      </c>
      <c r="F38" s="174"/>
      <c r="G38" s="174"/>
      <c r="H38" s="174"/>
      <c r="I38" s="84"/>
      <c r="J38" s="85"/>
      <c r="K38" s="84"/>
      <c r="L38" s="84"/>
      <c r="M38" s="84"/>
      <c r="N38" s="24"/>
    </row>
    <row r="39" spans="1:14">
      <c r="A39" s="545" t="s">
        <v>1103</v>
      </c>
      <c r="B39" s="546">
        <v>44</v>
      </c>
      <c r="C39" s="546">
        <v>13</v>
      </c>
      <c r="D39" s="547">
        <v>10.2803738317757</v>
      </c>
      <c r="E39" s="547">
        <v>18.30985915492958</v>
      </c>
      <c r="F39" s="179"/>
      <c r="G39" s="174"/>
      <c r="H39" s="174"/>
      <c r="I39" s="84"/>
      <c r="J39" s="85"/>
      <c r="K39" s="84"/>
      <c r="L39" s="84"/>
      <c r="M39" s="84"/>
      <c r="N39" s="24"/>
    </row>
    <row r="40" spans="1:14">
      <c r="A40" s="551" t="s">
        <v>1650</v>
      </c>
      <c r="B40" s="552">
        <v>15</v>
      </c>
      <c r="C40" s="552">
        <v>1</v>
      </c>
      <c r="D40" s="553">
        <v>3.5545023696682465</v>
      </c>
      <c r="E40" s="553">
        <v>1.0309278350515463</v>
      </c>
      <c r="F40" s="179"/>
      <c r="G40" s="174"/>
      <c r="H40" s="174"/>
      <c r="I40" s="84"/>
      <c r="J40" s="85"/>
      <c r="K40" s="84"/>
      <c r="L40" s="84"/>
      <c r="M40" s="84"/>
      <c r="N40" s="24"/>
    </row>
    <row r="41" spans="1:14">
      <c r="A41" s="554" t="s">
        <v>1087</v>
      </c>
      <c r="B41" s="549">
        <v>24</v>
      </c>
      <c r="C41" s="549">
        <v>5</v>
      </c>
      <c r="D41" s="550">
        <v>3.183023872679045</v>
      </c>
      <c r="E41" s="550">
        <v>3.7593984962406015</v>
      </c>
      <c r="F41" s="179"/>
      <c r="G41" s="174"/>
      <c r="H41" s="174"/>
      <c r="I41" s="84"/>
      <c r="J41" s="85"/>
      <c r="K41" s="84"/>
      <c r="L41" s="84"/>
      <c r="M41" s="84"/>
      <c r="N41" s="24"/>
    </row>
    <row r="42" spans="1:14">
      <c r="A42" s="548" t="s">
        <v>1082</v>
      </c>
      <c r="B42" s="549">
        <v>63</v>
      </c>
      <c r="C42" s="549">
        <v>15</v>
      </c>
      <c r="D42" s="550">
        <v>2.6992287917737787</v>
      </c>
      <c r="E42" s="550">
        <v>4.1436464088397784</v>
      </c>
      <c r="F42" s="179"/>
      <c r="G42" s="174"/>
      <c r="H42" s="174"/>
      <c r="I42" s="84"/>
      <c r="J42" s="85"/>
      <c r="K42" s="84"/>
      <c r="L42" s="84"/>
      <c r="M42" s="84"/>
      <c r="N42" s="24"/>
    </row>
    <row r="43" spans="1:14">
      <c r="A43" s="548" t="s">
        <v>1106</v>
      </c>
      <c r="B43" s="549">
        <v>32</v>
      </c>
      <c r="C43" s="549">
        <v>4</v>
      </c>
      <c r="D43" s="550">
        <v>9.7264437689969601</v>
      </c>
      <c r="E43" s="550">
        <v>7.5471698113207548</v>
      </c>
      <c r="F43" s="179"/>
      <c r="G43" s="174"/>
      <c r="H43" s="174"/>
      <c r="I43" s="84"/>
      <c r="J43" s="85"/>
      <c r="K43" s="84"/>
      <c r="L43" s="84"/>
      <c r="M43" s="84"/>
      <c r="N43" s="24"/>
    </row>
    <row r="44" spans="1:14">
      <c r="A44" s="548" t="s">
        <v>1168</v>
      </c>
      <c r="B44" s="549">
        <v>9</v>
      </c>
      <c r="C44" s="549">
        <v>2</v>
      </c>
      <c r="D44" s="550">
        <v>8.6538461538461533</v>
      </c>
      <c r="E44" s="550">
        <v>1.9801980198019802</v>
      </c>
      <c r="F44" s="179"/>
      <c r="G44" s="174"/>
      <c r="H44" s="174"/>
      <c r="I44" s="84"/>
      <c r="J44" s="85"/>
      <c r="K44" s="84"/>
      <c r="L44" s="84"/>
      <c r="M44" s="84"/>
      <c r="N44" s="24"/>
    </row>
    <row r="45" spans="1:14">
      <c r="A45" s="548" t="s">
        <v>1651</v>
      </c>
      <c r="B45" s="549">
        <v>1</v>
      </c>
      <c r="C45" s="549">
        <v>0</v>
      </c>
      <c r="D45" s="550">
        <v>11.111111111111111</v>
      </c>
      <c r="E45" s="550">
        <v>0</v>
      </c>
      <c r="F45" s="179"/>
      <c r="G45" s="174"/>
      <c r="H45" s="174"/>
      <c r="I45" s="84"/>
      <c r="J45" s="85"/>
      <c r="K45" s="84"/>
      <c r="L45" s="84"/>
      <c r="M45" s="84"/>
      <c r="N45" s="24"/>
    </row>
    <row r="46" spans="1:14">
      <c r="A46" s="555" t="s">
        <v>1146</v>
      </c>
      <c r="B46" s="556">
        <v>188</v>
      </c>
      <c r="C46" s="556">
        <v>40</v>
      </c>
      <c r="D46" s="557">
        <v>4.2922374429223744</v>
      </c>
      <c r="E46" s="557">
        <v>4.8309178743961354</v>
      </c>
      <c r="F46" s="179"/>
      <c r="G46" s="174"/>
      <c r="H46" s="174"/>
      <c r="I46" s="84"/>
      <c r="J46" s="85"/>
      <c r="K46" s="84"/>
      <c r="L46" s="84"/>
      <c r="M46" s="84"/>
      <c r="N46" s="24"/>
    </row>
    <row r="47" spans="1:14">
      <c r="A47" s="560" t="s">
        <v>1211</v>
      </c>
      <c r="B47" s="558"/>
      <c r="C47" s="558"/>
      <c r="D47" s="559"/>
      <c r="E47" s="559"/>
      <c r="F47" s="179"/>
      <c r="G47" s="174"/>
      <c r="H47" s="174"/>
      <c r="I47" s="84"/>
      <c r="J47" s="85"/>
      <c r="K47" s="84"/>
      <c r="L47" s="84"/>
      <c r="M47" s="84"/>
      <c r="N47" s="24"/>
    </row>
    <row r="48" spans="1:14">
      <c r="A48" s="191"/>
      <c r="B48" s="174"/>
      <c r="C48" s="174"/>
      <c r="D48" s="174"/>
      <c r="E48" s="956"/>
      <c r="F48" s="174"/>
      <c r="G48" s="174"/>
      <c r="H48" s="174"/>
      <c r="I48" s="84"/>
      <c r="J48" s="85"/>
      <c r="K48" s="84"/>
      <c r="L48" s="84"/>
      <c r="M48" s="84"/>
      <c r="N48" s="24"/>
    </row>
    <row r="49" spans="1:14">
      <c r="A49" s="1141" t="s">
        <v>1652</v>
      </c>
      <c r="B49" s="1141"/>
      <c r="C49" s="1141"/>
      <c r="D49" s="1141"/>
      <c r="E49" s="1142"/>
      <c r="F49" s="174"/>
      <c r="G49" s="174"/>
      <c r="H49" s="174"/>
      <c r="I49" s="84"/>
      <c r="J49" s="85"/>
      <c r="K49" s="84"/>
      <c r="L49" s="84"/>
      <c r="M49" s="84"/>
      <c r="N49" s="24"/>
    </row>
    <row r="50" spans="1:14" ht="20.100000000000001" customHeight="1">
      <c r="A50" s="561" t="s">
        <v>1160</v>
      </c>
      <c r="B50" s="776" t="s">
        <v>1204</v>
      </c>
      <c r="C50" s="562" t="s">
        <v>1205</v>
      </c>
      <c r="D50" s="562" t="s">
        <v>1206</v>
      </c>
      <c r="E50" s="776" t="s">
        <v>1207</v>
      </c>
      <c r="F50" s="776" t="s">
        <v>1208</v>
      </c>
      <c r="G50" s="779" t="s">
        <v>1209</v>
      </c>
      <c r="H50" s="174"/>
      <c r="I50" s="84"/>
      <c r="J50" s="85"/>
      <c r="K50" s="84"/>
      <c r="L50" s="84"/>
      <c r="M50" s="84"/>
      <c r="N50" s="24"/>
    </row>
    <row r="51" spans="1:14">
      <c r="A51" s="545" t="s">
        <v>1103</v>
      </c>
      <c r="B51" s="777">
        <v>11</v>
      </c>
      <c r="C51" s="546">
        <v>35</v>
      </c>
      <c r="D51" s="546">
        <v>11</v>
      </c>
      <c r="E51" s="778">
        <v>9.1666666666666661</v>
      </c>
      <c r="F51" s="778">
        <v>13.307984790874524</v>
      </c>
      <c r="G51" s="778">
        <v>9.4827586206896548</v>
      </c>
      <c r="H51" s="179"/>
      <c r="I51" s="84"/>
      <c r="J51" s="85"/>
      <c r="K51" s="84"/>
      <c r="L51" s="84"/>
      <c r="M51" s="84"/>
      <c r="N51" s="24"/>
    </row>
    <row r="52" spans="1:14">
      <c r="A52" s="548" t="s">
        <v>1650</v>
      </c>
      <c r="B52" s="549">
        <v>1</v>
      </c>
      <c r="C52" s="549">
        <v>13</v>
      </c>
      <c r="D52" s="549">
        <v>2</v>
      </c>
      <c r="E52" s="550">
        <v>1.4705882352941175</v>
      </c>
      <c r="F52" s="550">
        <v>3.3078880407124678</v>
      </c>
      <c r="G52" s="550">
        <v>3.4482758620689653</v>
      </c>
      <c r="H52" s="179"/>
      <c r="I52" s="84"/>
      <c r="J52" s="85"/>
      <c r="K52" s="84"/>
      <c r="L52" s="84"/>
      <c r="M52" s="84"/>
      <c r="N52" s="24"/>
    </row>
    <row r="53" spans="1:14">
      <c r="A53" s="548" t="s">
        <v>1087</v>
      </c>
      <c r="B53" s="549">
        <v>2</v>
      </c>
      <c r="C53" s="549">
        <v>15</v>
      </c>
      <c r="D53" s="549">
        <v>12</v>
      </c>
      <c r="E53" s="550">
        <v>4</v>
      </c>
      <c r="F53" s="550">
        <v>2.34375</v>
      </c>
      <c r="G53" s="550">
        <v>6.091370558375635</v>
      </c>
      <c r="H53" s="179"/>
      <c r="I53" s="84"/>
      <c r="J53" s="85"/>
      <c r="K53" s="84"/>
      <c r="L53" s="84"/>
      <c r="M53" s="84"/>
      <c r="N53" s="24"/>
    </row>
    <row r="54" spans="1:14">
      <c r="A54" s="548" t="s">
        <v>1082</v>
      </c>
      <c r="B54" s="549">
        <v>11</v>
      </c>
      <c r="C54" s="549">
        <v>56</v>
      </c>
      <c r="D54" s="549">
        <v>11</v>
      </c>
      <c r="E54" s="550">
        <v>4.1353383458646613</v>
      </c>
      <c r="F54" s="550">
        <v>2.7450980392156863</v>
      </c>
      <c r="G54" s="550">
        <v>2.8205128205128207</v>
      </c>
      <c r="H54" s="179"/>
      <c r="I54" s="84"/>
      <c r="J54" s="85"/>
      <c r="K54" s="84"/>
      <c r="L54" s="84"/>
      <c r="M54" s="84"/>
      <c r="N54" s="24"/>
    </row>
    <row r="55" spans="1:14">
      <c r="A55" s="780" t="s">
        <v>1651</v>
      </c>
      <c r="B55" s="546">
        <v>0</v>
      </c>
      <c r="C55" s="546">
        <v>0</v>
      </c>
      <c r="D55" s="546">
        <v>1</v>
      </c>
      <c r="E55" s="547">
        <v>0</v>
      </c>
      <c r="F55" s="547">
        <v>0</v>
      </c>
      <c r="G55" s="547">
        <v>14.285714285714285</v>
      </c>
      <c r="H55" s="179"/>
      <c r="I55" s="84"/>
      <c r="J55" s="85"/>
      <c r="K55" s="84"/>
      <c r="L55" s="84"/>
      <c r="M55" s="84"/>
      <c r="N55" s="24"/>
    </row>
    <row r="56" spans="1:14">
      <c r="A56" s="545" t="s">
        <v>1168</v>
      </c>
      <c r="B56" s="549">
        <v>0</v>
      </c>
      <c r="C56" s="549">
        <v>9</v>
      </c>
      <c r="D56" s="549">
        <v>2</v>
      </c>
      <c r="E56" s="550">
        <v>0</v>
      </c>
      <c r="F56" s="550">
        <v>6.5693430656934311</v>
      </c>
      <c r="G56" s="550">
        <v>5.8823529411764701</v>
      </c>
      <c r="H56" s="179"/>
      <c r="I56" s="84"/>
      <c r="J56" s="85"/>
      <c r="K56" s="84"/>
      <c r="L56" s="84"/>
      <c r="M56" s="84"/>
      <c r="N56" s="24"/>
    </row>
    <row r="57" spans="1:14">
      <c r="A57" s="548" t="s">
        <v>1106</v>
      </c>
      <c r="B57" s="549">
        <v>11</v>
      </c>
      <c r="C57" s="549">
        <v>15</v>
      </c>
      <c r="D57" s="549">
        <v>10</v>
      </c>
      <c r="E57" s="550">
        <v>14.285714285714285</v>
      </c>
      <c r="F57" s="550">
        <v>7.5</v>
      </c>
      <c r="G57" s="550">
        <v>9.5238095238095237</v>
      </c>
      <c r="H57" s="179"/>
      <c r="I57" s="84"/>
      <c r="J57" s="85"/>
      <c r="K57" s="84"/>
      <c r="L57" s="84"/>
      <c r="M57" s="84"/>
      <c r="N57" s="24"/>
    </row>
    <row r="58" spans="1:14">
      <c r="A58" s="564" t="s">
        <v>1146</v>
      </c>
      <c r="B58" s="565">
        <v>36</v>
      </c>
      <c r="C58" s="565">
        <v>143</v>
      </c>
      <c r="D58" s="565">
        <v>49</v>
      </c>
      <c r="E58" s="566">
        <v>5.8346839546191251</v>
      </c>
      <c r="F58" s="566">
        <v>3.8816503800217159</v>
      </c>
      <c r="G58" s="566">
        <v>5.4024255788313127</v>
      </c>
      <c r="H58" s="179"/>
      <c r="I58" s="84"/>
      <c r="J58" s="85"/>
      <c r="K58" s="84"/>
      <c r="L58" s="84"/>
      <c r="M58" s="84"/>
      <c r="N58" s="24"/>
    </row>
    <row r="59" spans="1:14">
      <c r="A59" s="560" t="s">
        <v>1211</v>
      </c>
      <c r="B59" s="567"/>
      <c r="C59" s="567"/>
      <c r="D59" s="567"/>
      <c r="E59" s="568"/>
      <c r="F59" s="568"/>
      <c r="G59" s="568"/>
      <c r="H59" s="179"/>
      <c r="I59" s="84"/>
      <c r="J59" s="85"/>
      <c r="K59" s="84"/>
      <c r="L59" s="84"/>
      <c r="M59" s="84"/>
      <c r="N59" s="24"/>
    </row>
    <row r="60" spans="1:14">
      <c r="A60" s="191"/>
      <c r="B60" s="174"/>
      <c r="C60" s="174"/>
      <c r="D60" s="174"/>
      <c r="E60" s="956"/>
      <c r="F60" s="174"/>
      <c r="G60" s="174"/>
      <c r="H60" s="174"/>
      <c r="I60" s="84"/>
      <c r="J60" s="85"/>
      <c r="K60" s="84"/>
      <c r="L60" s="84"/>
      <c r="M60" s="84"/>
      <c r="N60" s="24"/>
    </row>
    <row r="61" spans="1:14">
      <c r="A61" s="888" t="s">
        <v>1653</v>
      </c>
      <c r="B61" s="282"/>
      <c r="C61" s="282"/>
      <c r="D61" s="282"/>
      <c r="E61" s="7"/>
      <c r="F61" s="7"/>
      <c r="G61" s="138"/>
      <c r="H61" s="122"/>
      <c r="I61" s="117"/>
      <c r="J61" s="904"/>
      <c r="K61" s="117"/>
      <c r="L61" s="117"/>
      <c r="M61" s="117"/>
      <c r="N61" s="24"/>
    </row>
    <row r="62" spans="1:14" ht="39">
      <c r="A62" s="884" t="s">
        <v>1244</v>
      </c>
      <c r="B62" s="136" t="s">
        <v>1245</v>
      </c>
      <c r="C62" s="136" t="s">
        <v>1246</v>
      </c>
      <c r="D62" s="136" t="s">
        <v>1247</v>
      </c>
      <c r="E62" s="136" t="s">
        <v>1248</v>
      </c>
      <c r="F62" s="136" t="s">
        <v>1249</v>
      </c>
      <c r="G62" s="136" t="s">
        <v>1250</v>
      </c>
      <c r="H62" s="122"/>
      <c r="I62" s="117"/>
      <c r="J62" s="904"/>
      <c r="K62" s="117"/>
      <c r="L62" s="117"/>
      <c r="M62" s="117"/>
      <c r="N62" s="24"/>
    </row>
    <row r="63" spans="1:14">
      <c r="A63" s="917" t="s">
        <v>1251</v>
      </c>
      <c r="B63" s="917">
        <v>6</v>
      </c>
      <c r="C63" s="917">
        <v>4</v>
      </c>
      <c r="D63" s="446">
        <v>0.66669999999999996</v>
      </c>
      <c r="E63" s="917">
        <v>14</v>
      </c>
      <c r="F63" s="917">
        <v>2</v>
      </c>
      <c r="G63" s="917">
        <v>4</v>
      </c>
      <c r="H63" s="122"/>
      <c r="I63" s="117"/>
      <c r="J63" s="904"/>
      <c r="K63" s="117"/>
      <c r="L63" s="117"/>
      <c r="M63" s="117"/>
      <c r="N63" s="24"/>
    </row>
    <row r="64" spans="1:14">
      <c r="A64" s="918" t="s">
        <v>1252</v>
      </c>
      <c r="B64" s="918">
        <v>18</v>
      </c>
      <c r="C64" s="918">
        <v>15</v>
      </c>
      <c r="D64" s="446">
        <v>0.83330000000000004</v>
      </c>
      <c r="E64" s="918">
        <v>161</v>
      </c>
      <c r="F64" s="918">
        <v>9</v>
      </c>
      <c r="G64" s="918">
        <v>11</v>
      </c>
      <c r="H64" s="122"/>
      <c r="I64" s="117"/>
      <c r="J64" s="904"/>
      <c r="K64" s="117"/>
      <c r="L64" s="117"/>
      <c r="M64" s="117"/>
      <c r="N64" s="24"/>
    </row>
    <row r="65" spans="1:14">
      <c r="A65" s="918" t="s">
        <v>1253</v>
      </c>
      <c r="B65" s="918">
        <v>122</v>
      </c>
      <c r="C65" s="918">
        <v>103</v>
      </c>
      <c r="D65" s="446">
        <v>0.84430000000000005</v>
      </c>
      <c r="E65" s="159">
        <v>2427</v>
      </c>
      <c r="F65" s="918">
        <v>20</v>
      </c>
      <c r="G65" s="918">
        <v>24</v>
      </c>
      <c r="H65" s="122"/>
      <c r="I65" s="117"/>
      <c r="J65" s="904"/>
      <c r="K65" s="117"/>
      <c r="L65" s="117"/>
      <c r="M65" s="117"/>
      <c r="N65" s="24"/>
    </row>
    <row r="66" spans="1:14">
      <c r="A66" s="918" t="s">
        <v>1254</v>
      </c>
      <c r="B66" s="918">
        <v>326</v>
      </c>
      <c r="C66" s="918">
        <v>297</v>
      </c>
      <c r="D66" s="446">
        <v>0.91100000000000003</v>
      </c>
      <c r="E66" s="159">
        <v>9313</v>
      </c>
      <c r="F66" s="918">
        <v>29</v>
      </c>
      <c r="G66" s="918">
        <v>31</v>
      </c>
      <c r="H66" s="122"/>
      <c r="I66" s="117"/>
      <c r="J66" s="904"/>
      <c r="K66" s="117"/>
      <c r="L66" s="117"/>
      <c r="M66" s="117"/>
      <c r="N66" s="24"/>
    </row>
    <row r="67" spans="1:14">
      <c r="A67" s="918" t="s">
        <v>1255</v>
      </c>
      <c r="B67" s="918">
        <v>4736</v>
      </c>
      <c r="C67" s="918">
        <v>4539</v>
      </c>
      <c r="D67" s="446">
        <v>0.95840000000000003</v>
      </c>
      <c r="E67" s="159">
        <v>197627</v>
      </c>
      <c r="F67" s="918">
        <v>42</v>
      </c>
      <c r="G67" s="918">
        <v>44</v>
      </c>
      <c r="H67" s="122"/>
      <c r="I67" s="117"/>
      <c r="J67" s="904"/>
      <c r="K67" s="117"/>
      <c r="L67" s="117"/>
      <c r="M67" s="117"/>
      <c r="N67" s="24"/>
    </row>
    <row r="68" spans="1:14">
      <c r="A68" s="919" t="s">
        <v>1256</v>
      </c>
      <c r="B68" s="919">
        <v>5208</v>
      </c>
      <c r="C68" s="919">
        <v>4958</v>
      </c>
      <c r="D68" s="513">
        <v>0.95199999999999996</v>
      </c>
      <c r="E68" s="161">
        <v>209542</v>
      </c>
      <c r="F68" s="919">
        <v>40</v>
      </c>
      <c r="G68" s="919">
        <v>42</v>
      </c>
      <c r="H68" s="122"/>
      <c r="I68" s="117"/>
      <c r="J68" s="904"/>
      <c r="K68" s="117"/>
      <c r="L68" s="117"/>
      <c r="M68" s="117"/>
      <c r="N68" s="24"/>
    </row>
    <row r="69" spans="1:14" ht="0.95" customHeight="1">
      <c r="A69" s="1049" t="s">
        <v>1257</v>
      </c>
      <c r="B69" s="1049"/>
      <c r="C69" s="1049"/>
      <c r="D69" s="1049"/>
      <c r="E69" s="1049"/>
      <c r="F69" s="1049"/>
      <c r="G69" s="122"/>
      <c r="H69" s="122"/>
      <c r="I69" s="117"/>
      <c r="J69" s="904"/>
      <c r="K69" s="117"/>
      <c r="L69" s="117"/>
      <c r="M69" s="117"/>
      <c r="N69" s="24"/>
    </row>
    <row r="70" spans="1:14" ht="14.1" customHeight="1">
      <c r="A70" s="1049"/>
      <c r="B70" s="1049"/>
      <c r="C70" s="1049"/>
      <c r="D70" s="1049"/>
      <c r="E70" s="1049"/>
      <c r="F70" s="1049"/>
      <c r="G70" s="122"/>
      <c r="H70" s="122"/>
      <c r="I70" s="117"/>
      <c r="J70" s="904"/>
      <c r="K70" s="117"/>
      <c r="L70" s="117"/>
      <c r="M70" s="117"/>
      <c r="N70" s="24"/>
    </row>
    <row r="71" spans="1:14">
      <c r="A71" s="1049"/>
      <c r="B71" s="1049"/>
      <c r="C71" s="1049"/>
      <c r="D71" s="1049"/>
      <c r="E71" s="1049"/>
      <c r="F71" s="1049"/>
      <c r="G71" s="138"/>
      <c r="H71" s="122"/>
      <c r="I71" s="117"/>
      <c r="J71" s="904"/>
      <c r="K71" s="117"/>
      <c r="L71" s="117"/>
      <c r="M71" s="117"/>
      <c r="N71" s="24"/>
    </row>
    <row r="72" spans="1:14">
      <c r="A72" s="122"/>
      <c r="B72" s="122"/>
      <c r="C72" s="122"/>
      <c r="D72" s="122"/>
      <c r="E72" s="122"/>
      <c r="F72" s="177"/>
      <c r="G72" s="122"/>
      <c r="H72" s="122"/>
      <c r="I72" s="122"/>
      <c r="J72" s="177"/>
      <c r="K72" s="122"/>
      <c r="L72" s="122"/>
      <c r="M72" s="122"/>
      <c r="N72" s="46"/>
    </row>
    <row r="73" spans="1:14">
      <c r="A73" s="1247" t="s">
        <v>1654</v>
      </c>
      <c r="B73" s="1248"/>
      <c r="C73" s="1248"/>
      <c r="D73" s="1248"/>
      <c r="E73" s="1248"/>
      <c r="F73" s="1248"/>
      <c r="G73" s="122"/>
      <c r="H73" s="122"/>
      <c r="I73" s="122"/>
      <c r="J73" s="177"/>
      <c r="K73" s="122"/>
      <c r="L73" s="122"/>
      <c r="M73" s="122"/>
      <c r="N73" s="46"/>
    </row>
    <row r="74" spans="1:14" ht="24" customHeight="1">
      <c r="A74" s="1024" t="s">
        <v>1286</v>
      </c>
      <c r="B74" s="1024"/>
      <c r="C74" s="1024"/>
      <c r="D74" s="1039"/>
      <c r="E74" s="1039"/>
      <c r="F74" s="1039"/>
      <c r="G74" s="909"/>
      <c r="H74" s="122"/>
      <c r="I74" s="122"/>
      <c r="J74" s="177"/>
      <c r="K74" s="122"/>
      <c r="L74" s="122"/>
      <c r="M74" s="122"/>
      <c r="N74" s="46"/>
    </row>
    <row r="75" spans="1:14" ht="23.1" customHeight="1">
      <c r="A75" s="1039" t="s">
        <v>1160</v>
      </c>
      <c r="B75" s="1039"/>
      <c r="C75" s="136" t="s">
        <v>1103</v>
      </c>
      <c r="D75" s="136" t="s">
        <v>1268</v>
      </c>
      <c r="E75" s="136" t="s">
        <v>1087</v>
      </c>
      <c r="F75" s="136" t="s">
        <v>1082</v>
      </c>
      <c r="G75" s="136" t="s">
        <v>1106</v>
      </c>
      <c r="H75" s="136" t="s">
        <v>1146</v>
      </c>
      <c r="I75" s="7"/>
      <c r="J75" s="7"/>
      <c r="K75" s="7"/>
      <c r="L75" s="7"/>
      <c r="M75" s="7"/>
      <c r="N75" s="2"/>
    </row>
    <row r="76" spans="1:14">
      <c r="A76" s="1229"/>
      <c r="B76" s="917" t="s">
        <v>1287</v>
      </c>
      <c r="C76" s="206">
        <v>7914</v>
      </c>
      <c r="D76" s="206">
        <v>41277.89</v>
      </c>
      <c r="E76" s="206">
        <v>1631298</v>
      </c>
      <c r="F76" s="206">
        <v>20912429</v>
      </c>
      <c r="G76" s="206">
        <v>14377.1</v>
      </c>
      <c r="H76" s="771">
        <v>22607295.989999998</v>
      </c>
      <c r="I76" s="7"/>
      <c r="J76" s="7"/>
      <c r="K76" s="7"/>
      <c r="L76" s="7"/>
      <c r="M76" s="7"/>
      <c r="N76" s="2"/>
    </row>
    <row r="77" spans="1:14">
      <c r="A77" s="1230"/>
      <c r="B77" s="918" t="s">
        <v>1288</v>
      </c>
      <c r="C77" s="207">
        <v>3297.5</v>
      </c>
      <c r="D77" s="207">
        <v>22145.759999999998</v>
      </c>
      <c r="E77" s="207">
        <v>731337</v>
      </c>
      <c r="F77" s="207">
        <v>3600200</v>
      </c>
      <c r="G77" s="207">
        <v>16368.79</v>
      </c>
      <c r="H77" s="772">
        <v>4373349.05</v>
      </c>
      <c r="I77" s="7"/>
      <c r="J77" s="7"/>
      <c r="K77" s="7"/>
      <c r="L77" s="7"/>
      <c r="M77" s="7"/>
      <c r="N77" s="2"/>
    </row>
    <row r="78" spans="1:14">
      <c r="A78" s="1230"/>
      <c r="B78" s="918" t="s">
        <v>1289</v>
      </c>
      <c r="C78" s="207">
        <v>13251.25</v>
      </c>
      <c r="D78" s="207">
        <v>1585.68</v>
      </c>
      <c r="E78" s="207">
        <v>2506915</v>
      </c>
      <c r="F78" s="207">
        <v>6925292</v>
      </c>
      <c r="G78" s="207">
        <v>43075.9</v>
      </c>
      <c r="H78" s="772">
        <v>9664119.8300000001</v>
      </c>
      <c r="I78" s="7"/>
      <c r="J78" s="7"/>
      <c r="K78" s="7"/>
      <c r="L78" s="7"/>
      <c r="M78" s="7"/>
      <c r="N78" s="2"/>
    </row>
    <row r="79" spans="1:14">
      <c r="A79" s="1230"/>
      <c r="B79" s="918" t="s">
        <v>1290</v>
      </c>
      <c r="C79" s="207">
        <v>126294.25</v>
      </c>
      <c r="D79" s="207">
        <v>38752.629999999997</v>
      </c>
      <c r="E79" s="207">
        <v>1996394</v>
      </c>
      <c r="F79" s="207">
        <v>7984563</v>
      </c>
      <c r="G79" s="207">
        <v>34310.49</v>
      </c>
      <c r="H79" s="772">
        <v>10180314.369999999</v>
      </c>
      <c r="I79" s="7"/>
      <c r="J79" s="7"/>
      <c r="K79" s="7"/>
      <c r="L79" s="7"/>
      <c r="M79" s="7"/>
      <c r="N79" s="2"/>
    </row>
    <row r="80" spans="1:14">
      <c r="A80" s="1230"/>
      <c r="B80" s="918" t="s">
        <v>1291</v>
      </c>
      <c r="C80" s="207">
        <v>14113.3</v>
      </c>
      <c r="D80" s="207">
        <v>10961.86</v>
      </c>
      <c r="E80" s="207">
        <v>0</v>
      </c>
      <c r="F80" s="207">
        <v>96990</v>
      </c>
      <c r="G80" s="207">
        <v>98925</v>
      </c>
      <c r="H80" s="772">
        <v>220990.16</v>
      </c>
      <c r="I80" s="7"/>
      <c r="J80" s="7"/>
      <c r="K80" s="7"/>
      <c r="L80" s="7"/>
      <c r="M80" s="7"/>
      <c r="N80" s="2"/>
    </row>
    <row r="81" spans="1:14">
      <c r="A81" s="1230"/>
      <c r="B81" s="918" t="s">
        <v>1292</v>
      </c>
      <c r="C81" s="207">
        <v>0</v>
      </c>
      <c r="D81" s="207">
        <v>3600</v>
      </c>
      <c r="E81" s="207">
        <v>26334</v>
      </c>
      <c r="F81" s="207">
        <v>788155</v>
      </c>
      <c r="G81" s="207">
        <v>0</v>
      </c>
      <c r="H81" s="772">
        <v>818089</v>
      </c>
      <c r="I81" s="7"/>
      <c r="J81" s="7"/>
      <c r="K81" s="7"/>
      <c r="L81" s="7"/>
      <c r="M81" s="7"/>
      <c r="N81" s="2"/>
    </row>
    <row r="82" spans="1:14">
      <c r="A82" s="1231" t="s">
        <v>1146</v>
      </c>
      <c r="B82" s="1231"/>
      <c r="C82" s="208">
        <v>281870.3</v>
      </c>
      <c r="D82" s="208">
        <v>121323.82</v>
      </c>
      <c r="E82" s="208">
        <v>6946278</v>
      </c>
      <c r="F82" s="208">
        <v>40307629</v>
      </c>
      <c r="G82" s="208">
        <v>207057.28</v>
      </c>
      <c r="H82" s="772">
        <v>47864158.399999999</v>
      </c>
      <c r="I82" s="174"/>
      <c r="J82" s="956"/>
      <c r="K82" s="174"/>
      <c r="L82" s="174"/>
      <c r="M82" s="174"/>
      <c r="N82" s="328"/>
    </row>
    <row r="83" spans="1:14">
      <c r="A83" s="123"/>
      <c r="B83" s="123"/>
      <c r="C83" s="123"/>
      <c r="D83" s="123"/>
      <c r="E83" s="123"/>
      <c r="F83" s="123"/>
      <c r="G83" s="123"/>
      <c r="H83" s="174"/>
      <c r="I83" s="174"/>
      <c r="J83" s="956"/>
      <c r="K83" s="174"/>
      <c r="L83" s="174"/>
      <c r="M83" s="174"/>
      <c r="N83" s="328"/>
    </row>
    <row r="84" spans="1:14" ht="20.100000000000001" customHeight="1">
      <c r="A84" s="1039" t="s">
        <v>1655</v>
      </c>
      <c r="B84" s="1039"/>
      <c r="C84" s="1039"/>
      <c r="D84" s="138"/>
      <c r="E84" s="122"/>
      <c r="F84" s="122"/>
      <c r="G84" s="122"/>
      <c r="H84" s="122"/>
      <c r="I84" s="122"/>
      <c r="J84" s="177"/>
      <c r="K84" s="122"/>
      <c r="L84" s="122"/>
      <c r="M84" s="122"/>
      <c r="N84" s="46"/>
    </row>
    <row r="85" spans="1:14" ht="24.95" customHeight="1">
      <c r="A85" s="1024" t="s">
        <v>1656</v>
      </c>
      <c r="B85" s="1024"/>
      <c r="C85" s="1024"/>
      <c r="D85" s="138"/>
      <c r="E85" s="175"/>
      <c r="F85" s="175"/>
      <c r="G85" s="175"/>
      <c r="H85" s="122"/>
      <c r="I85" s="122"/>
      <c r="J85" s="177"/>
      <c r="K85" s="122"/>
      <c r="L85" s="122"/>
      <c r="M85" s="122"/>
      <c r="N85" s="46"/>
    </row>
    <row r="86" spans="1:14" ht="22.5" customHeight="1">
      <c r="A86" s="721" t="s">
        <v>1160</v>
      </c>
      <c r="B86" s="722" t="s">
        <v>1102</v>
      </c>
      <c r="C86" s="722" t="s">
        <v>1466</v>
      </c>
      <c r="D86" s="722" t="s">
        <v>1467</v>
      </c>
      <c r="E86" s="7"/>
      <c r="F86" s="7"/>
      <c r="G86" s="7"/>
      <c r="H86" s="138"/>
      <c r="I86" s="117"/>
      <c r="J86" s="904"/>
      <c r="K86" s="117"/>
      <c r="L86" s="117"/>
      <c r="M86" s="117"/>
      <c r="N86" s="24"/>
    </row>
    <row r="87" spans="1:14">
      <c r="A87" s="1139" t="s">
        <v>1103</v>
      </c>
      <c r="B87" s="712">
        <v>2023</v>
      </c>
      <c r="C87" s="713">
        <v>71676611.083333299</v>
      </c>
      <c r="D87" s="713">
        <v>245454471.66489899</v>
      </c>
      <c r="E87" s="1249"/>
      <c r="F87" s="1249"/>
      <c r="G87" s="1249"/>
      <c r="H87" s="138"/>
      <c r="I87" s="117"/>
      <c r="J87" s="904"/>
      <c r="K87" s="117"/>
      <c r="L87" s="117"/>
      <c r="M87" s="117"/>
      <c r="N87" s="24"/>
    </row>
    <row r="88" spans="1:14">
      <c r="A88" s="1137"/>
      <c r="B88" s="290">
        <v>2024</v>
      </c>
      <c r="C88" s="387">
        <v>80582076.555555597</v>
      </c>
      <c r="D88" s="387">
        <v>257891994.96000001</v>
      </c>
      <c r="E88" s="957"/>
      <c r="F88" s="957"/>
      <c r="G88" s="957"/>
      <c r="H88" s="138"/>
      <c r="I88" s="117"/>
      <c r="J88" s="904"/>
      <c r="K88" s="117"/>
      <c r="L88" s="117"/>
      <c r="M88" s="117"/>
      <c r="N88" s="24"/>
    </row>
    <row r="89" spans="1:14">
      <c r="A89" s="1111" t="s">
        <v>1087</v>
      </c>
      <c r="B89" s="290">
        <v>2023</v>
      </c>
      <c r="C89" s="261">
        <v>317542809.86111099</v>
      </c>
      <c r="D89" s="261">
        <v>139761948.59999999</v>
      </c>
      <c r="E89" s="69"/>
      <c r="F89" s="69"/>
      <c r="G89" s="69"/>
      <c r="H89" s="138"/>
      <c r="I89" s="117"/>
      <c r="J89" s="904"/>
      <c r="K89" s="117"/>
      <c r="L89" s="117"/>
      <c r="M89" s="117"/>
      <c r="N89" s="24"/>
    </row>
    <row r="90" spans="1:14">
      <c r="A90" s="1111"/>
      <c r="B90" s="290">
        <v>2024</v>
      </c>
      <c r="C90" s="387">
        <v>406024596.388888</v>
      </c>
      <c r="D90" s="387">
        <v>181228060</v>
      </c>
      <c r="E90" s="69"/>
      <c r="F90" s="69"/>
      <c r="G90" s="69"/>
      <c r="H90" s="138"/>
      <c r="I90" s="117"/>
      <c r="J90" s="904"/>
      <c r="K90" s="117"/>
      <c r="L90" s="117"/>
      <c r="M90" s="117"/>
      <c r="N90" s="24"/>
    </row>
    <row r="91" spans="1:14">
      <c r="A91" s="1111" t="s">
        <v>1082</v>
      </c>
      <c r="B91" s="290">
        <v>2023</v>
      </c>
      <c r="C91" s="261">
        <v>1995817490.9444399</v>
      </c>
      <c r="D91" s="261">
        <v>1310800070</v>
      </c>
      <c r="E91" s="69"/>
      <c r="F91" s="69"/>
      <c r="G91" s="69"/>
      <c r="H91" s="138"/>
      <c r="I91" s="117"/>
      <c r="J91" s="904"/>
      <c r="K91" s="117"/>
      <c r="L91" s="117"/>
      <c r="M91" s="117"/>
      <c r="N91" s="24"/>
    </row>
    <row r="92" spans="1:14">
      <c r="A92" s="1111"/>
      <c r="B92" s="290">
        <v>2024</v>
      </c>
      <c r="C92" s="387">
        <v>2019321685.0833299</v>
      </c>
      <c r="D92" s="387">
        <v>1293314100.0599999</v>
      </c>
      <c r="E92" s="123"/>
      <c r="F92" s="123"/>
      <c r="G92" s="123"/>
      <c r="H92" s="138"/>
      <c r="I92" s="117"/>
      <c r="J92" s="904"/>
      <c r="K92" s="117"/>
      <c r="L92" s="117"/>
      <c r="M92" s="117"/>
      <c r="N92" s="24"/>
    </row>
    <row r="93" spans="1:14">
      <c r="A93" s="1136" t="s">
        <v>1106</v>
      </c>
      <c r="B93" s="290">
        <v>2023</v>
      </c>
      <c r="C93" s="261">
        <v>66663476.972222202</v>
      </c>
      <c r="D93" s="261">
        <v>151188535.12529999</v>
      </c>
      <c r="E93" s="7"/>
      <c r="F93" s="7"/>
      <c r="G93" s="7"/>
      <c r="H93" s="138"/>
      <c r="I93" s="117"/>
      <c r="J93" s="904"/>
      <c r="K93" s="117"/>
      <c r="L93" s="117"/>
      <c r="M93" s="117"/>
      <c r="N93" s="24"/>
    </row>
    <row r="94" spans="1:14">
      <c r="A94" s="1137"/>
      <c r="B94" s="290">
        <v>2024</v>
      </c>
      <c r="C94" s="387">
        <v>70451922.777777702</v>
      </c>
      <c r="D94" s="387">
        <v>161146225.52939999</v>
      </c>
      <c r="E94" s="174"/>
      <c r="F94" s="174"/>
      <c r="G94" s="174"/>
      <c r="H94" s="122"/>
      <c r="I94" s="117"/>
      <c r="J94" s="904"/>
      <c r="K94" s="117"/>
      <c r="L94" s="117"/>
      <c r="M94" s="117"/>
      <c r="N94" s="24"/>
    </row>
    <row r="95" spans="1:14">
      <c r="A95" s="1138" t="s">
        <v>1468</v>
      </c>
      <c r="B95" s="1138"/>
      <c r="C95" s="569">
        <v>2576380280.8099999</v>
      </c>
      <c r="D95" s="569">
        <v>1893580380.55</v>
      </c>
      <c r="E95" s="138"/>
      <c r="F95" s="122"/>
      <c r="G95" s="122"/>
      <c r="H95" s="122"/>
      <c r="I95" s="117"/>
      <c r="J95" s="904"/>
      <c r="K95" s="117"/>
      <c r="L95" s="117"/>
      <c r="M95" s="117"/>
      <c r="N95" s="24"/>
    </row>
    <row r="96" spans="1:14">
      <c r="A96" s="1250"/>
      <c r="B96" s="1251"/>
      <c r="C96" s="1251"/>
      <c r="D96" s="122"/>
      <c r="E96" s="122"/>
      <c r="F96" s="122"/>
      <c r="G96" s="122"/>
      <c r="H96" s="122"/>
      <c r="I96" s="117"/>
      <c r="J96" s="904"/>
      <c r="K96" s="117"/>
      <c r="L96" s="117"/>
      <c r="M96" s="117"/>
      <c r="N96" s="24"/>
    </row>
    <row r="97" spans="1:14">
      <c r="A97" s="1134" t="s">
        <v>1657</v>
      </c>
      <c r="B97" s="1039"/>
      <c r="C97" s="1039"/>
      <c r="D97" s="122"/>
      <c r="E97" s="138"/>
      <c r="F97" s="122"/>
      <c r="G97" s="122"/>
      <c r="H97" s="122"/>
      <c r="I97" s="117"/>
      <c r="J97" s="904"/>
      <c r="K97" s="117"/>
      <c r="L97" s="117"/>
      <c r="M97" s="117"/>
      <c r="N97" s="24"/>
    </row>
    <row r="98" spans="1:14" ht="21.95" customHeight="1">
      <c r="A98" s="1024" t="s">
        <v>1658</v>
      </c>
      <c r="B98" s="1024"/>
      <c r="C98" s="1024"/>
      <c r="D98" s="172"/>
      <c r="E98" s="122"/>
      <c r="F98" s="122"/>
      <c r="G98" s="122"/>
      <c r="H98" s="122"/>
      <c r="I98" s="117"/>
      <c r="J98" s="904"/>
      <c r="K98" s="117"/>
      <c r="L98" s="117"/>
      <c r="M98" s="117"/>
      <c r="N98" s="24"/>
    </row>
    <row r="99" spans="1:14" ht="21" customHeight="1">
      <c r="A99" s="909" t="s">
        <v>1160</v>
      </c>
      <c r="B99" s="909">
        <v>2024</v>
      </c>
      <c r="C99" s="909">
        <v>2023</v>
      </c>
      <c r="D99" s="423"/>
      <c r="E99" s="138"/>
      <c r="F99" s="122"/>
      <c r="G99" s="122"/>
      <c r="H99" s="122"/>
      <c r="I99" s="117"/>
      <c r="J99" s="904"/>
      <c r="K99" s="117"/>
      <c r="L99" s="117"/>
      <c r="M99" s="117"/>
      <c r="N99" s="24"/>
    </row>
    <row r="100" spans="1:14">
      <c r="A100" s="137" t="s">
        <v>1659</v>
      </c>
      <c r="B100" s="663">
        <v>331.68</v>
      </c>
      <c r="C100" s="664">
        <v>271.27</v>
      </c>
      <c r="D100" s="423"/>
      <c r="E100" s="138"/>
      <c r="F100" s="122"/>
      <c r="G100" s="122"/>
      <c r="H100" s="122"/>
      <c r="I100" s="117"/>
      <c r="J100" s="904"/>
      <c r="K100" s="117"/>
      <c r="L100" s="117"/>
      <c r="M100" s="117"/>
      <c r="N100" s="24"/>
    </row>
    <row r="101" spans="1:14">
      <c r="A101" s="135" t="s">
        <v>1660</v>
      </c>
      <c r="B101" s="665">
        <v>392.38</v>
      </c>
      <c r="C101" s="232">
        <v>85.96</v>
      </c>
      <c r="D101" s="423"/>
      <c r="E101" s="138"/>
      <c r="F101" s="122"/>
      <c r="G101" s="122"/>
      <c r="H101" s="122"/>
      <c r="I101" s="117"/>
      <c r="J101" s="904"/>
      <c r="K101" s="117"/>
      <c r="L101" s="117"/>
      <c r="M101" s="117"/>
      <c r="N101" s="24"/>
    </row>
    <row r="102" spans="1:14">
      <c r="A102" s="135" t="s">
        <v>1661</v>
      </c>
      <c r="B102" s="665">
        <v>633.54</v>
      </c>
      <c r="C102" s="232">
        <v>393.78</v>
      </c>
      <c r="D102" s="423"/>
      <c r="E102" s="138"/>
      <c r="F102" s="122"/>
      <c r="G102" s="122"/>
      <c r="H102" s="122"/>
      <c r="I102" s="117"/>
      <c r="J102" s="904"/>
      <c r="K102" s="117"/>
      <c r="L102" s="117"/>
      <c r="M102" s="117"/>
      <c r="N102" s="24"/>
    </row>
    <row r="103" spans="1:14">
      <c r="A103" s="135" t="s">
        <v>1082</v>
      </c>
      <c r="B103" s="665">
        <v>2942.6</v>
      </c>
      <c r="C103" s="232">
        <v>2590.38</v>
      </c>
      <c r="D103" s="423"/>
      <c r="E103" s="138"/>
      <c r="F103" s="122"/>
      <c r="G103" s="122"/>
      <c r="H103" s="122"/>
      <c r="I103" s="117"/>
      <c r="J103" s="904"/>
      <c r="K103" s="117"/>
      <c r="L103" s="117"/>
      <c r="M103" s="117"/>
      <c r="N103" s="24"/>
    </row>
    <row r="104" spans="1:14">
      <c r="A104" s="182" t="s">
        <v>1662</v>
      </c>
      <c r="B104" s="666">
        <v>4300.2</v>
      </c>
      <c r="C104" s="667">
        <v>3341.39</v>
      </c>
      <c r="D104" s="423"/>
      <c r="E104" s="138"/>
      <c r="F104" s="122"/>
      <c r="G104" s="122"/>
      <c r="H104" s="122"/>
      <c r="I104" s="117"/>
      <c r="J104" s="904"/>
      <c r="K104" s="117"/>
      <c r="L104" s="117"/>
      <c r="M104" s="117"/>
      <c r="N104" s="24"/>
    </row>
    <row r="105" spans="1:14">
      <c r="A105" s="360"/>
      <c r="B105" s="360"/>
      <c r="C105" s="954"/>
      <c r="D105" s="423"/>
      <c r="E105" s="138"/>
      <c r="F105" s="122"/>
      <c r="G105" s="122"/>
      <c r="H105" s="122"/>
      <c r="I105" s="117"/>
      <c r="J105" s="904"/>
      <c r="K105" s="117"/>
      <c r="L105" s="117"/>
      <c r="M105" s="117"/>
      <c r="N105" s="24"/>
    </row>
    <row r="106" spans="1:14">
      <c r="A106" s="1024" t="s">
        <v>1663</v>
      </c>
      <c r="B106" s="1024"/>
      <c r="C106" s="1024"/>
      <c r="D106" s="423"/>
      <c r="E106" s="138"/>
      <c r="F106" s="122"/>
      <c r="G106" s="122"/>
      <c r="H106" s="122"/>
      <c r="I106" s="117"/>
      <c r="J106" s="904"/>
      <c r="K106" s="117"/>
      <c r="L106" s="117"/>
      <c r="M106" s="117"/>
      <c r="N106" s="24"/>
    </row>
    <row r="107" spans="1:14" ht="18.95" customHeight="1">
      <c r="A107" s="909" t="s">
        <v>1160</v>
      </c>
      <c r="B107" s="909">
        <v>2024</v>
      </c>
      <c r="C107" s="909">
        <v>2023</v>
      </c>
      <c r="D107" s="423"/>
      <c r="E107" s="138"/>
      <c r="F107" s="122"/>
      <c r="G107" s="122"/>
      <c r="H107" s="122"/>
      <c r="I107" s="117"/>
      <c r="J107" s="904"/>
      <c r="K107" s="117"/>
      <c r="L107" s="117"/>
      <c r="M107" s="117"/>
      <c r="N107" s="24"/>
    </row>
    <row r="108" spans="1:14">
      <c r="A108" s="137" t="s">
        <v>1659</v>
      </c>
      <c r="B108" s="363">
        <v>0.19</v>
      </c>
      <c r="C108" s="137">
        <v>0.16</v>
      </c>
      <c r="D108" s="423"/>
      <c r="E108" s="138"/>
      <c r="F108" s="122"/>
      <c r="G108" s="122"/>
      <c r="H108" s="122"/>
      <c r="I108" s="117"/>
      <c r="J108" s="904"/>
      <c r="K108" s="117"/>
      <c r="L108" s="117"/>
      <c r="M108" s="117"/>
      <c r="N108" s="24"/>
    </row>
    <row r="109" spans="1:14">
      <c r="A109" s="135" t="s">
        <v>1660</v>
      </c>
      <c r="B109" s="147">
        <v>0.15</v>
      </c>
      <c r="C109" s="135">
        <v>0.04</v>
      </c>
      <c r="D109" s="423"/>
      <c r="E109" s="138"/>
      <c r="F109" s="122"/>
      <c r="G109" s="122"/>
      <c r="H109" s="122"/>
      <c r="I109" s="117"/>
      <c r="J109" s="904"/>
      <c r="K109" s="117"/>
      <c r="L109" s="117"/>
      <c r="M109" s="117"/>
      <c r="N109" s="24"/>
    </row>
    <row r="110" spans="1:14">
      <c r="A110" s="135" t="s">
        <v>1661</v>
      </c>
      <c r="B110" s="147">
        <v>0.61</v>
      </c>
      <c r="C110" s="135">
        <v>0.43</v>
      </c>
      <c r="D110" s="423"/>
      <c r="E110" s="138"/>
      <c r="F110" s="122"/>
      <c r="G110" s="122"/>
      <c r="H110" s="122"/>
      <c r="I110" s="117"/>
      <c r="J110" s="904"/>
      <c r="K110" s="117"/>
      <c r="L110" s="117"/>
      <c r="M110" s="117"/>
      <c r="N110" s="24"/>
    </row>
    <row r="111" spans="1:14">
      <c r="A111" s="135" t="s">
        <v>1664</v>
      </c>
      <c r="B111" s="147">
        <v>0.06</v>
      </c>
      <c r="C111" s="135">
        <v>0.05</v>
      </c>
      <c r="D111" s="423"/>
      <c r="E111" s="138"/>
      <c r="F111" s="122"/>
      <c r="G111" s="122"/>
      <c r="H111" s="122"/>
      <c r="I111" s="117"/>
      <c r="J111" s="904"/>
      <c r="K111" s="117"/>
      <c r="L111" s="117"/>
      <c r="M111" s="117"/>
      <c r="N111" s="24"/>
    </row>
    <row r="112" spans="1:14">
      <c r="A112" s="182" t="s">
        <v>1662</v>
      </c>
      <c r="B112" s="364">
        <v>0.08</v>
      </c>
      <c r="C112" s="182">
        <v>0.06</v>
      </c>
      <c r="D112" s="423"/>
      <c r="E112" s="138"/>
      <c r="F112" s="122"/>
      <c r="G112" s="122"/>
      <c r="H112" s="122"/>
      <c r="I112" s="117"/>
      <c r="J112" s="904"/>
      <c r="K112" s="117"/>
      <c r="L112" s="117"/>
      <c r="M112" s="117"/>
      <c r="N112" s="24"/>
    </row>
    <row r="113" spans="1:14">
      <c r="A113" s="7"/>
      <c r="B113" s="119"/>
      <c r="C113" s="7"/>
      <c r="D113" s="119"/>
      <c r="E113" s="175"/>
      <c r="F113" s="122"/>
      <c r="G113" s="122"/>
      <c r="H113" s="122"/>
      <c r="I113" s="117"/>
      <c r="J113" s="904"/>
      <c r="K113" s="117"/>
      <c r="L113" s="117"/>
      <c r="M113" s="117"/>
      <c r="N113" s="24"/>
    </row>
    <row r="114" spans="1:14" ht="21.95" customHeight="1">
      <c r="A114" s="1039" t="s">
        <v>1665</v>
      </c>
      <c r="B114" s="1039"/>
      <c r="C114" s="1039"/>
      <c r="D114" s="1039"/>
      <c r="E114" s="1039"/>
      <c r="F114" s="138"/>
      <c r="G114" s="122"/>
      <c r="H114" s="122"/>
      <c r="I114" s="117"/>
      <c r="J114" s="904"/>
      <c r="K114" s="117"/>
      <c r="L114" s="117"/>
      <c r="M114" s="117"/>
      <c r="N114" s="24"/>
    </row>
    <row r="115" spans="1:14" ht="21.95" customHeight="1">
      <c r="A115" s="1024" t="s">
        <v>1666</v>
      </c>
      <c r="B115" s="1024"/>
      <c r="C115" s="1024"/>
      <c r="D115" s="1024"/>
      <c r="E115" s="1024"/>
      <c r="F115" s="138"/>
      <c r="G115" s="122"/>
      <c r="H115" s="122"/>
      <c r="I115" s="117"/>
      <c r="J115" s="904"/>
      <c r="K115" s="117"/>
      <c r="L115" s="117"/>
      <c r="M115" s="117"/>
      <c r="N115" s="24"/>
    </row>
    <row r="116" spans="1:14" ht="21" customHeight="1">
      <c r="A116" s="477" t="s">
        <v>1160</v>
      </c>
      <c r="B116" s="477"/>
      <c r="C116" s="476" t="s">
        <v>1488</v>
      </c>
      <c r="D116" s="476" t="s">
        <v>1489</v>
      </c>
      <c r="E116" s="478" t="s">
        <v>1146</v>
      </c>
      <c r="F116" s="122"/>
      <c r="G116" s="122"/>
      <c r="H116" s="122"/>
      <c r="I116" s="117"/>
      <c r="J116" s="904"/>
      <c r="K116" s="117"/>
      <c r="L116" s="117"/>
      <c r="M116" s="117"/>
      <c r="N116" s="24"/>
    </row>
    <row r="117" spans="1:14" ht="15" customHeight="1">
      <c r="A117" s="1135" t="s">
        <v>1103</v>
      </c>
      <c r="B117" s="958">
        <v>2024</v>
      </c>
      <c r="C117" s="671">
        <v>19469.560000000001</v>
      </c>
      <c r="D117" s="672">
        <v>69854.320000000007</v>
      </c>
      <c r="E117" s="673">
        <v>89323.88</v>
      </c>
      <c r="F117" s="138"/>
      <c r="G117" s="122"/>
      <c r="H117" s="122"/>
      <c r="I117" s="117"/>
      <c r="J117" s="904"/>
      <c r="K117" s="117"/>
      <c r="L117" s="117"/>
      <c r="M117" s="117"/>
      <c r="N117" s="24"/>
    </row>
    <row r="118" spans="1:14">
      <c r="A118" s="1105"/>
      <c r="B118" s="945">
        <v>2023</v>
      </c>
      <c r="C118" s="261">
        <v>17628.615599999899</v>
      </c>
      <c r="D118" s="270">
        <v>62849.6980999999</v>
      </c>
      <c r="E118" s="674">
        <v>80478.31</v>
      </c>
      <c r="F118" s="122"/>
      <c r="G118" s="122"/>
      <c r="H118" s="122"/>
      <c r="I118" s="117"/>
      <c r="J118" s="904"/>
      <c r="K118" s="117"/>
      <c r="L118" s="117"/>
      <c r="M118" s="117"/>
      <c r="N118" s="24"/>
    </row>
    <row r="119" spans="1:14">
      <c r="A119" s="1105" t="s">
        <v>1087</v>
      </c>
      <c r="B119" s="945">
        <v>2024</v>
      </c>
      <c r="C119" s="387">
        <v>103700.09</v>
      </c>
      <c r="D119" s="675">
        <v>2392.2103000000002</v>
      </c>
      <c r="E119" s="676">
        <v>106092.3</v>
      </c>
      <c r="F119" s="122"/>
      <c r="G119" s="122"/>
      <c r="H119" s="122"/>
      <c r="I119" s="117"/>
      <c r="J119" s="904"/>
      <c r="K119" s="117"/>
      <c r="L119" s="117"/>
      <c r="M119" s="117"/>
      <c r="N119" s="24"/>
    </row>
    <row r="120" spans="1:14">
      <c r="A120" s="1105"/>
      <c r="B120" s="945">
        <v>2023</v>
      </c>
      <c r="C120" s="261">
        <v>80858.142099999997</v>
      </c>
      <c r="D120" s="270">
        <v>1537.3815</v>
      </c>
      <c r="E120" s="674">
        <v>82395.520000000004</v>
      </c>
      <c r="F120" s="122"/>
      <c r="G120" s="122"/>
      <c r="H120" s="122"/>
      <c r="I120" s="117"/>
      <c r="J120" s="904"/>
      <c r="K120" s="117"/>
      <c r="L120" s="117"/>
      <c r="M120" s="117"/>
      <c r="N120" s="24"/>
    </row>
    <row r="121" spans="1:14">
      <c r="A121" s="1022" t="s">
        <v>1334</v>
      </c>
      <c r="B121" s="945">
        <v>2024</v>
      </c>
      <c r="C121" s="387">
        <v>508418.17539999902</v>
      </c>
      <c r="D121" s="675">
        <v>220934.8</v>
      </c>
      <c r="E121" s="676">
        <v>729352.98</v>
      </c>
      <c r="F121" s="122"/>
      <c r="G121" s="122"/>
      <c r="H121" s="122"/>
      <c r="I121" s="117"/>
      <c r="J121" s="904"/>
      <c r="K121" s="117"/>
      <c r="L121" s="117"/>
      <c r="M121" s="117"/>
      <c r="N121" s="24"/>
    </row>
    <row r="122" spans="1:14">
      <c r="A122" s="1022"/>
      <c r="B122" s="945">
        <v>2023</v>
      </c>
      <c r="C122" s="261">
        <v>507042.94069999998</v>
      </c>
      <c r="D122" s="270">
        <v>280102.21919999999</v>
      </c>
      <c r="E122" s="674">
        <v>787145.16</v>
      </c>
      <c r="F122" s="122"/>
      <c r="G122" s="122"/>
      <c r="H122" s="122"/>
      <c r="I122" s="117"/>
      <c r="J122" s="904"/>
      <c r="K122" s="117"/>
      <c r="L122" s="117"/>
      <c r="M122" s="117"/>
      <c r="N122" s="24"/>
    </row>
    <row r="123" spans="1:14">
      <c r="A123" s="1105" t="s">
        <v>1106</v>
      </c>
      <c r="B123" s="945">
        <v>2024</v>
      </c>
      <c r="C123" s="387">
        <v>17278.574499999901</v>
      </c>
      <c r="D123" s="675">
        <v>21862.4686</v>
      </c>
      <c r="E123" s="676">
        <v>39141.040000000001</v>
      </c>
      <c r="F123" s="122"/>
      <c r="G123" s="122"/>
      <c r="H123" s="122"/>
      <c r="I123" s="117"/>
      <c r="J123" s="904"/>
      <c r="K123" s="117"/>
      <c r="L123" s="117"/>
      <c r="M123" s="117"/>
      <c r="N123" s="24"/>
    </row>
    <row r="124" spans="1:14">
      <c r="A124" s="1105"/>
      <c r="B124" s="945">
        <v>2023</v>
      </c>
      <c r="C124" s="261">
        <v>16284.492200000001</v>
      </c>
      <c r="D124" s="270">
        <v>21765.1793</v>
      </c>
      <c r="E124" s="674">
        <v>38049.67</v>
      </c>
      <c r="F124" s="122"/>
      <c r="G124" s="122"/>
      <c r="H124" s="122"/>
      <c r="I124" s="117"/>
      <c r="J124" s="904"/>
      <c r="K124" s="117"/>
      <c r="L124" s="117"/>
      <c r="M124" s="117"/>
      <c r="N124" s="24"/>
    </row>
    <row r="125" spans="1:14">
      <c r="A125" s="1105" t="s">
        <v>1491</v>
      </c>
      <c r="B125" s="945">
        <v>2024</v>
      </c>
      <c r="C125" s="387">
        <v>648866.39989999891</v>
      </c>
      <c r="D125" s="675">
        <v>315043.79890000005</v>
      </c>
      <c r="E125" s="676">
        <v>963910.2</v>
      </c>
      <c r="F125" s="122"/>
      <c r="G125" s="122"/>
      <c r="H125" s="122"/>
      <c r="I125" s="117"/>
      <c r="J125" s="904"/>
      <c r="K125" s="117"/>
      <c r="L125" s="117"/>
      <c r="M125" s="117"/>
      <c r="N125" s="24"/>
    </row>
    <row r="126" spans="1:14">
      <c r="A126" s="1105"/>
      <c r="B126" s="945">
        <v>2023</v>
      </c>
      <c r="C126" s="261">
        <v>621814.19059999986</v>
      </c>
      <c r="D126" s="270">
        <v>366254.47809999989</v>
      </c>
      <c r="E126" s="674">
        <v>988068.67</v>
      </c>
      <c r="F126" s="122"/>
      <c r="G126" s="122"/>
      <c r="H126" s="122"/>
      <c r="I126" s="117"/>
      <c r="J126" s="904"/>
      <c r="K126" s="117"/>
      <c r="L126" s="117"/>
      <c r="M126" s="117"/>
      <c r="N126" s="24"/>
    </row>
    <row r="127" spans="1:14">
      <c r="A127" s="1106" t="s">
        <v>1667</v>
      </c>
      <c r="B127" s="1106"/>
      <c r="C127" s="1106"/>
      <c r="D127" s="1106"/>
      <c r="E127" s="1106"/>
      <c r="F127" s="122"/>
      <c r="G127" s="122"/>
      <c r="H127" s="122"/>
      <c r="I127" s="117"/>
      <c r="J127" s="904"/>
      <c r="K127" s="117"/>
      <c r="L127" s="117"/>
      <c r="M127" s="117"/>
      <c r="N127" s="24"/>
    </row>
    <row r="128" spans="1:14">
      <c r="A128" s="1106"/>
      <c r="B128" s="1106"/>
      <c r="C128" s="1106"/>
      <c r="D128" s="1106"/>
      <c r="E128" s="1106"/>
      <c r="F128" s="122"/>
      <c r="G128" s="122"/>
      <c r="H128" s="122"/>
      <c r="I128" s="117"/>
      <c r="J128" s="904"/>
      <c r="K128" s="117"/>
      <c r="L128" s="117"/>
      <c r="M128" s="117"/>
      <c r="N128" s="24"/>
    </row>
    <row r="129" spans="1:14">
      <c r="A129" s="1106"/>
      <c r="B129" s="1106"/>
      <c r="C129" s="1106"/>
      <c r="D129" s="1106"/>
      <c r="E129" s="1106"/>
      <c r="F129" s="122"/>
      <c r="G129" s="122"/>
      <c r="H129" s="122"/>
      <c r="I129" s="117"/>
      <c r="J129" s="904"/>
      <c r="K129" s="117"/>
      <c r="L129" s="117"/>
      <c r="M129" s="117"/>
      <c r="N129" s="24"/>
    </row>
    <row r="130" spans="1:14">
      <c r="A130" s="1106"/>
      <c r="B130" s="1106"/>
      <c r="C130" s="1106"/>
      <c r="D130" s="1106"/>
      <c r="E130" s="1106"/>
      <c r="F130" s="122"/>
      <c r="G130" s="122"/>
      <c r="H130" s="122"/>
      <c r="I130" s="117"/>
      <c r="J130" s="904"/>
      <c r="K130" s="117"/>
      <c r="L130" s="117"/>
      <c r="M130" s="117"/>
      <c r="N130" s="24"/>
    </row>
    <row r="131" spans="1:14">
      <c r="A131" s="1106"/>
      <c r="B131" s="1106"/>
      <c r="C131" s="1106"/>
      <c r="D131" s="1106"/>
      <c r="E131" s="1106"/>
      <c r="F131" s="122"/>
      <c r="G131" s="122"/>
      <c r="H131" s="122"/>
      <c r="I131" s="117"/>
      <c r="J131" s="904"/>
      <c r="K131" s="117"/>
      <c r="L131" s="117"/>
      <c r="M131" s="117"/>
      <c r="N131" s="24"/>
    </row>
    <row r="132" spans="1:14">
      <c r="A132" s="1024" t="s">
        <v>1668</v>
      </c>
      <c r="B132" s="1024"/>
      <c r="C132" s="1024"/>
      <c r="D132" s="457"/>
      <c r="E132" s="954"/>
      <c r="F132" s="122"/>
      <c r="G132" s="122"/>
      <c r="H132" s="122"/>
      <c r="I132" s="117"/>
      <c r="J132" s="904"/>
      <c r="K132" s="117"/>
      <c r="L132" s="117"/>
      <c r="M132" s="117"/>
      <c r="N132" s="24"/>
    </row>
    <row r="133" spans="1:14">
      <c r="A133" s="909"/>
      <c r="B133" s="916">
        <v>2023</v>
      </c>
      <c r="C133" s="916">
        <v>2024</v>
      </c>
      <c r="D133" s="484"/>
      <c r="E133" s="957"/>
      <c r="F133" s="122"/>
      <c r="G133" s="122"/>
      <c r="H133" s="122"/>
      <c r="I133" s="117"/>
      <c r="J133" s="904"/>
      <c r="K133" s="117"/>
      <c r="L133" s="117"/>
      <c r="M133" s="117"/>
      <c r="N133" s="24"/>
    </row>
    <row r="134" spans="1:14">
      <c r="A134" s="909" t="s">
        <v>1160</v>
      </c>
      <c r="B134" s="136" t="s">
        <v>1669</v>
      </c>
      <c r="C134" s="136" t="s">
        <v>1669</v>
      </c>
      <c r="D134" s="484"/>
      <c r="E134" s="957"/>
      <c r="F134" s="122"/>
      <c r="G134" s="122"/>
      <c r="H134" s="122"/>
      <c r="I134" s="117"/>
      <c r="J134" s="904"/>
      <c r="K134" s="117"/>
      <c r="L134" s="117"/>
      <c r="M134" s="117"/>
      <c r="N134" s="24"/>
    </row>
    <row r="135" spans="1:14">
      <c r="A135" s="137" t="s">
        <v>1103</v>
      </c>
      <c r="B135" s="137">
        <v>48.48</v>
      </c>
      <c r="C135" s="363">
        <v>50.89</v>
      </c>
      <c r="D135" s="484"/>
      <c r="E135" s="957"/>
      <c r="F135" s="122"/>
      <c r="G135" s="122"/>
      <c r="H135" s="122"/>
      <c r="I135" s="117"/>
      <c r="J135" s="904"/>
      <c r="K135" s="117"/>
      <c r="L135" s="117"/>
      <c r="M135" s="117"/>
      <c r="N135" s="24"/>
    </row>
    <row r="136" spans="1:14">
      <c r="A136" s="135" t="s">
        <v>1087</v>
      </c>
      <c r="B136" s="135">
        <v>39.1</v>
      </c>
      <c r="C136" s="147">
        <v>40.659999999999997</v>
      </c>
      <c r="D136" s="484"/>
      <c r="E136" s="957"/>
      <c r="F136" s="122"/>
      <c r="G136" s="122"/>
      <c r="H136" s="122"/>
      <c r="I136" s="117"/>
      <c r="J136" s="904"/>
      <c r="K136" s="117"/>
      <c r="L136" s="117"/>
      <c r="M136" s="117"/>
      <c r="N136" s="24"/>
    </row>
    <row r="137" spans="1:14">
      <c r="A137" s="135" t="s">
        <v>1106</v>
      </c>
      <c r="B137" s="135">
        <v>14.89</v>
      </c>
      <c r="C137" s="147">
        <v>14.14</v>
      </c>
      <c r="D137" s="484"/>
      <c r="E137" s="957"/>
      <c r="F137" s="122"/>
      <c r="G137" s="122"/>
      <c r="H137" s="122"/>
      <c r="I137" s="117"/>
      <c r="J137" s="904"/>
      <c r="K137" s="117"/>
      <c r="L137" s="117"/>
      <c r="M137" s="117"/>
      <c r="N137" s="24"/>
    </row>
    <row r="138" spans="1:14">
      <c r="A138" s="135" t="s">
        <v>1082</v>
      </c>
      <c r="B138" s="135">
        <v>41.45</v>
      </c>
      <c r="C138" s="147">
        <v>37.86</v>
      </c>
      <c r="D138" s="484"/>
      <c r="E138" s="957"/>
      <c r="F138" s="122"/>
      <c r="G138" s="122"/>
      <c r="H138" s="122"/>
      <c r="I138" s="117"/>
      <c r="J138" s="904"/>
      <c r="K138" s="117"/>
      <c r="L138" s="117"/>
      <c r="M138" s="117"/>
      <c r="N138" s="24"/>
    </row>
    <row r="139" spans="1:14">
      <c r="A139" s="919" t="s">
        <v>1146</v>
      </c>
      <c r="B139" s="919">
        <v>17.170000000000002</v>
      </c>
      <c r="C139" s="150">
        <v>16.920000000000002</v>
      </c>
      <c r="D139" s="484"/>
      <c r="E139" s="957"/>
      <c r="F139" s="122"/>
      <c r="G139" s="122"/>
      <c r="H139" s="122"/>
      <c r="I139" s="117"/>
      <c r="J139" s="904"/>
      <c r="K139" s="117"/>
      <c r="L139" s="117"/>
      <c r="M139" s="117"/>
      <c r="N139" s="24"/>
    </row>
    <row r="140" spans="1:14">
      <c r="A140" s="196" t="s">
        <v>1670</v>
      </c>
      <c r="B140" s="123"/>
      <c r="C140" s="123"/>
      <c r="D140" s="483"/>
      <c r="E140" s="957"/>
      <c r="F140" s="122"/>
      <c r="G140" s="122"/>
      <c r="H140" s="122"/>
      <c r="I140" s="117"/>
      <c r="J140" s="904"/>
      <c r="K140" s="117"/>
      <c r="L140" s="117"/>
      <c r="M140" s="117"/>
      <c r="N140" s="24"/>
    </row>
    <row r="141" spans="1:14" ht="9" customHeight="1">
      <c r="A141" s="1252"/>
      <c r="B141" s="1252"/>
      <c r="C141" s="1252"/>
      <c r="D141" s="1252"/>
      <c r="E141" s="1252"/>
      <c r="F141" s="122"/>
      <c r="G141" s="122"/>
      <c r="H141" s="122"/>
      <c r="I141" s="117"/>
      <c r="J141" s="904"/>
      <c r="K141" s="117"/>
      <c r="L141" s="117"/>
      <c r="M141" s="117"/>
      <c r="N141" s="24"/>
    </row>
    <row r="142" spans="1:14">
      <c r="A142" s="1024" t="s">
        <v>1141</v>
      </c>
      <c r="B142" s="1024"/>
      <c r="C142" s="1024"/>
      <c r="D142" s="1024"/>
      <c r="E142" s="329"/>
      <c r="F142" s="122"/>
      <c r="G142" s="122"/>
      <c r="H142" s="122"/>
      <c r="I142" s="117"/>
      <c r="J142" s="904"/>
      <c r="K142" s="117"/>
      <c r="L142" s="117"/>
      <c r="M142" s="117"/>
      <c r="N142" s="24"/>
    </row>
    <row r="143" spans="1:14">
      <c r="A143" s="916"/>
      <c r="B143" s="916"/>
      <c r="C143" s="916">
        <v>2023</v>
      </c>
      <c r="D143" s="139">
        <v>2024</v>
      </c>
      <c r="E143" s="7"/>
      <c r="F143" s="122"/>
      <c r="G143" s="122"/>
      <c r="H143" s="122"/>
      <c r="I143" s="117"/>
      <c r="J143" s="904"/>
      <c r="K143" s="117"/>
      <c r="L143" s="117"/>
      <c r="M143" s="117"/>
      <c r="N143" s="24"/>
    </row>
    <row r="144" spans="1:14">
      <c r="A144" s="132" t="s">
        <v>1142</v>
      </c>
      <c r="B144" s="132"/>
      <c r="C144" s="132"/>
      <c r="D144" s="140"/>
      <c r="E144" s="7"/>
      <c r="F144" s="122"/>
      <c r="G144" s="122"/>
      <c r="H144" s="122"/>
      <c r="I144" s="117"/>
      <c r="J144" s="904"/>
      <c r="K144" s="117"/>
      <c r="L144" s="117"/>
      <c r="M144" s="117"/>
      <c r="N144" s="24"/>
    </row>
    <row r="145" spans="1:14" ht="15" customHeight="1">
      <c r="A145" s="1077" t="s">
        <v>1143</v>
      </c>
      <c r="B145" s="165" t="s">
        <v>1103</v>
      </c>
      <c r="C145" s="669">
        <v>125.42</v>
      </c>
      <c r="D145" s="677">
        <v>131</v>
      </c>
      <c r="E145" s="7"/>
      <c r="F145" s="122"/>
      <c r="G145" s="122"/>
      <c r="H145" s="122"/>
      <c r="I145" s="117"/>
      <c r="J145" s="904"/>
      <c r="K145" s="117"/>
      <c r="L145" s="117"/>
      <c r="M145" s="117"/>
      <c r="N145" s="24"/>
    </row>
    <row r="146" spans="1:14" ht="15" customHeight="1">
      <c r="A146" s="1078"/>
      <c r="B146" s="135" t="s">
        <v>1087</v>
      </c>
      <c r="C146" s="668">
        <v>4040</v>
      </c>
      <c r="D146" s="678">
        <v>4481.5</v>
      </c>
      <c r="E146" s="7"/>
      <c r="F146" s="122"/>
      <c r="G146" s="122"/>
      <c r="H146" s="122"/>
      <c r="I146" s="117"/>
      <c r="J146" s="904"/>
      <c r="K146" s="117"/>
      <c r="L146" s="117"/>
      <c r="M146" s="117"/>
      <c r="N146" s="24"/>
    </row>
    <row r="147" spans="1:14" ht="15" customHeight="1">
      <c r="A147" s="1078"/>
      <c r="B147" s="135" t="s">
        <v>1082</v>
      </c>
      <c r="C147" s="668">
        <v>1352.9</v>
      </c>
      <c r="D147" s="678">
        <v>1136.3</v>
      </c>
      <c r="E147" s="7"/>
      <c r="F147" s="122"/>
      <c r="G147" s="122"/>
      <c r="H147" s="122"/>
      <c r="I147" s="117"/>
      <c r="J147" s="904"/>
      <c r="K147" s="117"/>
      <c r="L147" s="117"/>
      <c r="M147" s="117"/>
      <c r="N147" s="24"/>
    </row>
    <row r="148" spans="1:14" ht="15" customHeight="1">
      <c r="A148" s="1078"/>
      <c r="B148" s="135" t="s">
        <v>1106</v>
      </c>
      <c r="C148" s="232">
        <v>99</v>
      </c>
      <c r="D148" s="678">
        <v>104.72</v>
      </c>
      <c r="E148" s="7"/>
      <c r="F148" s="122"/>
      <c r="G148" s="122"/>
      <c r="H148" s="122"/>
      <c r="I148" s="117"/>
      <c r="J148" s="904"/>
      <c r="K148" s="117"/>
      <c r="L148" s="117"/>
      <c r="M148" s="117"/>
      <c r="N148" s="24"/>
    </row>
    <row r="149" spans="1:14" ht="15" customHeight="1">
      <c r="A149" s="1078"/>
      <c r="B149" s="919" t="s">
        <v>1146</v>
      </c>
      <c r="C149" s="233">
        <v>5617.32</v>
      </c>
      <c r="D149" s="679">
        <v>5853.52</v>
      </c>
      <c r="E149" s="7"/>
      <c r="F149" s="122"/>
      <c r="G149" s="122"/>
      <c r="H149" s="122"/>
      <c r="I149" s="117"/>
      <c r="J149" s="904"/>
      <c r="K149" s="117"/>
      <c r="L149" s="117"/>
      <c r="M149" s="117"/>
      <c r="N149" s="24"/>
    </row>
    <row r="150" spans="1:14" ht="15" customHeight="1">
      <c r="A150" s="1078" t="s">
        <v>1147</v>
      </c>
      <c r="B150" s="135" t="s">
        <v>1103</v>
      </c>
      <c r="C150" s="232">
        <v>0.13</v>
      </c>
      <c r="D150" s="678">
        <v>0.13</v>
      </c>
      <c r="E150" s="7"/>
      <c r="F150" s="122"/>
      <c r="G150" s="122"/>
      <c r="H150" s="122"/>
      <c r="I150" s="117"/>
      <c r="J150" s="904"/>
      <c r="K150" s="117"/>
      <c r="L150" s="117"/>
      <c r="M150" s="117"/>
      <c r="N150" s="24"/>
    </row>
    <row r="151" spans="1:14" ht="15" customHeight="1">
      <c r="A151" s="1078"/>
      <c r="B151" s="135" t="s">
        <v>1087</v>
      </c>
      <c r="C151" s="668">
        <v>3</v>
      </c>
      <c r="D151" s="678">
        <v>20</v>
      </c>
      <c r="E151" s="7"/>
      <c r="F151" s="122"/>
      <c r="G151" s="122"/>
      <c r="H151" s="122"/>
      <c r="I151" s="117"/>
      <c r="J151" s="904"/>
      <c r="K151" s="117"/>
      <c r="L151" s="117"/>
      <c r="M151" s="117"/>
      <c r="N151" s="24"/>
    </row>
    <row r="152" spans="1:14" ht="15" customHeight="1">
      <c r="A152" s="1078"/>
      <c r="B152" s="135" t="s">
        <v>1082</v>
      </c>
      <c r="C152" s="668">
        <v>152.4</v>
      </c>
      <c r="D152" s="678">
        <v>158</v>
      </c>
      <c r="E152" s="7"/>
      <c r="F152" s="122"/>
      <c r="G152" s="122"/>
      <c r="H152" s="122"/>
      <c r="I152" s="117"/>
      <c r="J152" s="904"/>
      <c r="K152" s="117"/>
      <c r="L152" s="117"/>
      <c r="M152" s="117"/>
      <c r="N152" s="24"/>
    </row>
    <row r="153" spans="1:14" ht="15" customHeight="1">
      <c r="A153" s="1078"/>
      <c r="B153" s="135" t="s">
        <v>1106</v>
      </c>
      <c r="C153" s="232">
        <v>7.0000000000000007E-2</v>
      </c>
      <c r="D153" s="678">
        <v>0.08</v>
      </c>
      <c r="E153" s="7"/>
      <c r="F153" s="122"/>
      <c r="G153" s="122"/>
      <c r="H153" s="122"/>
      <c r="I153" s="117"/>
      <c r="J153" s="904"/>
      <c r="K153" s="117"/>
      <c r="L153" s="117"/>
      <c r="M153" s="117"/>
      <c r="N153" s="24"/>
    </row>
    <row r="154" spans="1:14" ht="15" customHeight="1">
      <c r="A154" s="1078"/>
      <c r="B154" s="919" t="s">
        <v>1146</v>
      </c>
      <c r="C154" s="233">
        <v>155.6</v>
      </c>
      <c r="D154" s="679">
        <v>178.21</v>
      </c>
      <c r="E154" s="7"/>
      <c r="F154" s="122"/>
      <c r="G154" s="122"/>
      <c r="H154" s="122"/>
      <c r="I154" s="117"/>
      <c r="J154" s="904"/>
      <c r="K154" s="117"/>
      <c r="L154" s="117"/>
      <c r="M154" s="117"/>
      <c r="N154" s="24"/>
    </row>
    <row r="155" spans="1:14" ht="15" customHeight="1">
      <c r="A155" s="1078" t="s">
        <v>1150</v>
      </c>
      <c r="B155" s="135" t="s">
        <v>1103</v>
      </c>
      <c r="C155" s="232">
        <v>390.42</v>
      </c>
      <c r="D155" s="678">
        <v>403</v>
      </c>
      <c r="E155" s="7"/>
      <c r="F155" s="122"/>
      <c r="G155" s="122"/>
      <c r="H155" s="122"/>
      <c r="I155" s="117"/>
      <c r="J155" s="904"/>
      <c r="K155" s="117"/>
      <c r="L155" s="117"/>
      <c r="M155" s="117"/>
      <c r="N155" s="24"/>
    </row>
    <row r="156" spans="1:14" ht="15" customHeight="1">
      <c r="A156" s="1078"/>
      <c r="B156" s="135" t="s">
        <v>1087</v>
      </c>
      <c r="C156" s="668">
        <v>3232</v>
      </c>
      <c r="D156" s="678">
        <v>4155.5</v>
      </c>
      <c r="E156" s="7"/>
      <c r="F156" s="122"/>
      <c r="G156" s="122"/>
      <c r="H156" s="122"/>
      <c r="I156" s="117"/>
      <c r="J156" s="904"/>
      <c r="K156" s="117"/>
      <c r="L156" s="117"/>
      <c r="M156" s="117"/>
      <c r="N156" s="24"/>
    </row>
    <row r="157" spans="1:14" ht="15" customHeight="1">
      <c r="A157" s="1078"/>
      <c r="B157" s="135" t="s">
        <v>1082</v>
      </c>
      <c r="C157" s="668">
        <v>5907.3</v>
      </c>
      <c r="D157" s="678">
        <v>6811.4</v>
      </c>
      <c r="E157" s="7"/>
      <c r="F157" s="122"/>
      <c r="G157" s="122"/>
      <c r="H157" s="122"/>
      <c r="I157" s="117"/>
      <c r="J157" s="904"/>
      <c r="K157" s="117"/>
      <c r="L157" s="117"/>
      <c r="M157" s="117"/>
      <c r="N157" s="24"/>
    </row>
    <row r="158" spans="1:14" ht="15" customHeight="1">
      <c r="A158" s="1078"/>
      <c r="B158" s="135" t="s">
        <v>1106</v>
      </c>
      <c r="C158" s="232">
        <v>360</v>
      </c>
      <c r="D158" s="678">
        <v>347.48</v>
      </c>
      <c r="E158" s="7"/>
      <c r="F158" s="122"/>
      <c r="G158" s="122"/>
      <c r="H158" s="122"/>
      <c r="I158" s="117"/>
      <c r="J158" s="904"/>
      <c r="K158" s="117"/>
      <c r="L158" s="117"/>
      <c r="M158" s="117"/>
      <c r="N158" s="24"/>
    </row>
    <row r="159" spans="1:14" ht="15" customHeight="1">
      <c r="A159" s="1078"/>
      <c r="B159" s="919" t="s">
        <v>1146</v>
      </c>
      <c r="C159" s="233">
        <v>9889.7199999999993</v>
      </c>
      <c r="D159" s="679">
        <v>11717.38</v>
      </c>
      <c r="E159" s="7"/>
      <c r="F159" s="122"/>
      <c r="G159" s="122"/>
      <c r="H159" s="122"/>
      <c r="I159" s="117"/>
      <c r="J159" s="904"/>
      <c r="K159" s="117"/>
      <c r="L159" s="117"/>
      <c r="M159" s="117"/>
      <c r="N159" s="24"/>
    </row>
    <row r="160" spans="1:14" ht="15" customHeight="1">
      <c r="A160" s="1078" t="s">
        <v>1153</v>
      </c>
      <c r="B160" s="135" t="s">
        <v>1103</v>
      </c>
      <c r="C160" s="232">
        <v>16.39</v>
      </c>
      <c r="D160" s="678">
        <v>17.100000000000001</v>
      </c>
      <c r="E160" s="7"/>
      <c r="F160" s="122"/>
      <c r="G160" s="122"/>
      <c r="H160" s="122"/>
      <c r="I160" s="117"/>
      <c r="J160" s="904"/>
      <c r="K160" s="117"/>
      <c r="L160" s="117"/>
      <c r="M160" s="117"/>
      <c r="N160" s="24"/>
    </row>
    <row r="161" spans="1:14" ht="15" customHeight="1">
      <c r="A161" s="1078"/>
      <c r="B161" s="135" t="s">
        <v>1087</v>
      </c>
      <c r="C161" s="668">
        <v>204</v>
      </c>
      <c r="D161" s="678">
        <v>207</v>
      </c>
      <c r="E161" s="7"/>
      <c r="F161" s="122"/>
      <c r="G161" s="122"/>
      <c r="H161" s="122"/>
      <c r="I161" s="117"/>
      <c r="J161" s="904"/>
      <c r="K161" s="117"/>
      <c r="L161" s="117"/>
      <c r="M161" s="117"/>
      <c r="N161" s="24"/>
    </row>
    <row r="162" spans="1:14" ht="15" customHeight="1">
      <c r="A162" s="1078"/>
      <c r="B162" s="135" t="s">
        <v>1082</v>
      </c>
      <c r="C162" s="668">
        <v>33.299999999999997</v>
      </c>
      <c r="D162" s="678">
        <v>21.8</v>
      </c>
      <c r="E162" s="7"/>
      <c r="F162" s="122"/>
      <c r="G162" s="122"/>
      <c r="H162" s="122"/>
      <c r="I162" s="117"/>
      <c r="J162" s="904"/>
      <c r="K162" s="117"/>
      <c r="L162" s="117"/>
      <c r="M162" s="117"/>
      <c r="N162" s="24"/>
    </row>
    <row r="163" spans="1:14" ht="15" customHeight="1">
      <c r="A163" s="1078"/>
      <c r="B163" s="135" t="s">
        <v>1106</v>
      </c>
      <c r="C163" s="232">
        <v>7</v>
      </c>
      <c r="D163" s="678">
        <v>7.36</v>
      </c>
      <c r="E163" s="7"/>
      <c r="F163" s="122"/>
      <c r="G163" s="122"/>
      <c r="H163" s="122"/>
      <c r="I163" s="117"/>
      <c r="J163" s="904"/>
      <c r="K163" s="117"/>
      <c r="L163" s="117"/>
      <c r="M163" s="117"/>
      <c r="N163" s="24"/>
    </row>
    <row r="164" spans="1:14" ht="15" customHeight="1">
      <c r="A164" s="1078"/>
      <c r="B164" s="919" t="s">
        <v>1146</v>
      </c>
      <c r="C164" s="233">
        <v>260.69</v>
      </c>
      <c r="D164" s="679">
        <v>253.26</v>
      </c>
      <c r="E164" s="7"/>
      <c r="F164" s="122"/>
      <c r="G164" s="122"/>
      <c r="H164" s="122"/>
      <c r="I164" s="117"/>
      <c r="J164" s="904"/>
      <c r="K164" s="117"/>
      <c r="L164" s="117"/>
      <c r="M164" s="117"/>
      <c r="N164" s="24"/>
    </row>
    <row r="165" spans="1:14">
      <c r="A165" s="7"/>
      <c r="B165" s="7"/>
      <c r="C165" s="7"/>
      <c r="D165" s="7"/>
      <c r="E165" s="138"/>
      <c r="F165" s="122"/>
      <c r="G165" s="122"/>
      <c r="H165" s="122"/>
      <c r="I165" s="117"/>
      <c r="J165" s="904"/>
      <c r="K165" s="117"/>
      <c r="L165" s="117"/>
      <c r="M165" s="117"/>
      <c r="N165" s="24"/>
    </row>
    <row r="166" spans="1:14" ht="20.100000000000001" customHeight="1">
      <c r="A166" s="1039" t="s">
        <v>1671</v>
      </c>
      <c r="B166" s="1039"/>
      <c r="C166" s="1039"/>
      <c r="D166" s="179"/>
      <c r="E166" s="122"/>
      <c r="F166" s="122"/>
      <c r="G166" s="122"/>
      <c r="H166" s="122"/>
      <c r="I166" s="117"/>
      <c r="J166" s="904"/>
      <c r="K166" s="117"/>
      <c r="L166" s="117"/>
      <c r="M166" s="117"/>
      <c r="N166" s="24"/>
    </row>
    <row r="167" spans="1:14" ht="21" customHeight="1">
      <c r="A167" s="1024" t="s">
        <v>1672</v>
      </c>
      <c r="B167" s="1024"/>
      <c r="C167" s="1024"/>
      <c r="D167" s="138"/>
      <c r="E167" s="122"/>
      <c r="F167" s="122"/>
      <c r="G167" s="122"/>
      <c r="H167" s="122"/>
      <c r="I167" s="117"/>
      <c r="J167" s="904"/>
      <c r="K167" s="117"/>
      <c r="L167" s="117"/>
      <c r="M167" s="117"/>
      <c r="N167" s="24"/>
    </row>
    <row r="168" spans="1:14" ht="18.95" customHeight="1">
      <c r="A168" s="477" t="s">
        <v>1160</v>
      </c>
      <c r="B168" s="477">
        <v>2023</v>
      </c>
      <c r="C168" s="477">
        <v>2024</v>
      </c>
      <c r="D168" s="138"/>
      <c r="E168" s="122"/>
      <c r="F168" s="122"/>
      <c r="G168" s="122"/>
      <c r="H168" s="122"/>
      <c r="I168" s="117"/>
      <c r="J168" s="904"/>
      <c r="K168" s="117"/>
      <c r="L168" s="117"/>
      <c r="M168" s="117"/>
      <c r="N168" s="24"/>
    </row>
    <row r="169" spans="1:14" ht="15" customHeight="1">
      <c r="A169" s="165" t="s">
        <v>1103</v>
      </c>
      <c r="B169" s="647">
        <v>1750.62</v>
      </c>
      <c r="C169" s="479">
        <v>2359.75</v>
      </c>
      <c r="D169" s="138"/>
      <c r="E169" s="122"/>
      <c r="F169" s="122"/>
      <c r="G169" s="122"/>
      <c r="H169" s="122"/>
      <c r="I169" s="117"/>
      <c r="J169" s="904"/>
      <c r="K169" s="117"/>
      <c r="L169" s="117"/>
      <c r="M169" s="117"/>
      <c r="N169" s="24"/>
    </row>
    <row r="170" spans="1:14" ht="15" customHeight="1">
      <c r="A170" s="135" t="s">
        <v>1087</v>
      </c>
      <c r="B170" s="918">
        <v>601.39</v>
      </c>
      <c r="C170" s="146">
        <v>688.65</v>
      </c>
      <c r="D170" s="138"/>
      <c r="E170" s="122"/>
      <c r="F170" s="122"/>
      <c r="G170" s="122"/>
      <c r="H170" s="122"/>
      <c r="I170" s="117"/>
      <c r="J170" s="904"/>
      <c r="K170" s="117"/>
      <c r="L170" s="117"/>
      <c r="M170" s="117"/>
      <c r="N170" s="24"/>
    </row>
    <row r="171" spans="1:14" ht="15" customHeight="1">
      <c r="A171" s="135" t="s">
        <v>1082</v>
      </c>
      <c r="B171" s="648">
        <v>14042.39</v>
      </c>
      <c r="C171" s="480">
        <v>13053.76</v>
      </c>
      <c r="D171" s="138"/>
      <c r="E171" s="122"/>
      <c r="F171" s="122"/>
      <c r="G171" s="122"/>
      <c r="H171" s="122"/>
      <c r="I171" s="117"/>
      <c r="J171" s="904"/>
      <c r="K171" s="117"/>
      <c r="L171" s="117"/>
      <c r="M171" s="117"/>
      <c r="N171" s="24"/>
    </row>
    <row r="172" spans="1:14" ht="15" customHeight="1">
      <c r="A172" s="135" t="s">
        <v>1106</v>
      </c>
      <c r="B172" s="648">
        <v>1114.48</v>
      </c>
      <c r="C172" s="480">
        <v>1394.07</v>
      </c>
      <c r="D172" s="138"/>
      <c r="E172" s="122"/>
      <c r="F172" s="122"/>
      <c r="G172" s="122"/>
      <c r="H172" s="122"/>
      <c r="I172" s="117"/>
      <c r="J172" s="904"/>
      <c r="K172" s="117"/>
      <c r="L172" s="117"/>
      <c r="M172" s="117"/>
      <c r="N172" s="24"/>
    </row>
    <row r="173" spans="1:14" ht="15" customHeight="1">
      <c r="A173" s="919" t="s">
        <v>1146</v>
      </c>
      <c r="B173" s="233">
        <v>17508.89</v>
      </c>
      <c r="C173" s="481">
        <v>17496.23</v>
      </c>
      <c r="D173" s="138"/>
      <c r="E173" s="122"/>
      <c r="F173" s="122"/>
      <c r="G173" s="122"/>
      <c r="H173" s="122"/>
      <c r="I173" s="117"/>
      <c r="J173" s="904"/>
      <c r="K173" s="117"/>
      <c r="L173" s="117"/>
      <c r="M173" s="117"/>
      <c r="N173" s="24"/>
    </row>
    <row r="174" spans="1:14">
      <c r="A174" s="954" t="s">
        <v>998</v>
      </c>
      <c r="B174" s="120"/>
      <c r="C174" s="119"/>
      <c r="D174" s="122"/>
      <c r="E174" s="122"/>
      <c r="F174" s="122"/>
      <c r="G174" s="122"/>
      <c r="H174" s="122"/>
      <c r="I174" s="117"/>
      <c r="J174" s="904"/>
      <c r="K174" s="117"/>
      <c r="L174" s="117"/>
      <c r="M174" s="117"/>
      <c r="N174" s="24"/>
    </row>
    <row r="175" spans="1:14">
      <c r="A175" s="1024" t="s">
        <v>1673</v>
      </c>
      <c r="B175" s="1024"/>
      <c r="C175" s="1024"/>
      <c r="D175" s="138"/>
      <c r="E175" s="122"/>
      <c r="F175" s="122"/>
      <c r="G175" s="122"/>
      <c r="H175" s="122"/>
      <c r="I175" s="117"/>
      <c r="J175" s="904"/>
      <c r="K175" s="117"/>
      <c r="L175" s="117"/>
      <c r="M175" s="117"/>
      <c r="N175" s="24"/>
    </row>
    <row r="176" spans="1:14" ht="23.1" customHeight="1">
      <c r="A176" s="477" t="s">
        <v>1160</v>
      </c>
      <c r="B176" s="477">
        <v>2023</v>
      </c>
      <c r="C176" s="477">
        <v>2024</v>
      </c>
      <c r="D176" s="138"/>
      <c r="E176" s="122"/>
      <c r="F176" s="122"/>
      <c r="G176" s="122"/>
      <c r="H176" s="122"/>
      <c r="I176" s="117"/>
      <c r="J176" s="904"/>
      <c r="K176" s="117"/>
      <c r="L176" s="117"/>
      <c r="M176" s="117"/>
      <c r="N176" s="24"/>
    </row>
    <row r="177" spans="1:14">
      <c r="A177" s="165" t="s">
        <v>1103</v>
      </c>
      <c r="B177" s="459">
        <v>1.05</v>
      </c>
      <c r="C177" s="157">
        <v>1.34</v>
      </c>
      <c r="D177" s="138"/>
      <c r="E177" s="122"/>
      <c r="F177" s="122"/>
      <c r="G177" s="122"/>
      <c r="H177" s="122"/>
      <c r="I177" s="117"/>
      <c r="J177" s="904"/>
      <c r="K177" s="117"/>
      <c r="L177" s="117"/>
      <c r="M177" s="117"/>
      <c r="N177" s="24"/>
    </row>
    <row r="178" spans="1:14">
      <c r="A178" s="135" t="s">
        <v>1087</v>
      </c>
      <c r="B178" s="918">
        <v>0.28999999999999998</v>
      </c>
      <c r="C178" s="146">
        <v>0.26</v>
      </c>
      <c r="D178" s="138"/>
      <c r="E178" s="122"/>
      <c r="F178" s="122"/>
      <c r="G178" s="122"/>
      <c r="H178" s="122"/>
      <c r="I178" s="117"/>
      <c r="J178" s="904"/>
      <c r="K178" s="117"/>
      <c r="L178" s="117"/>
      <c r="M178" s="117"/>
      <c r="N178" s="24"/>
    </row>
    <row r="179" spans="1:14">
      <c r="A179" s="135" t="s">
        <v>1082</v>
      </c>
      <c r="B179" s="918">
        <v>0.27</v>
      </c>
      <c r="C179" s="146">
        <v>0.24</v>
      </c>
      <c r="D179" s="138"/>
      <c r="E179" s="122"/>
      <c r="F179" s="122"/>
      <c r="G179" s="122"/>
      <c r="H179" s="122"/>
      <c r="I179" s="117"/>
      <c r="J179" s="904"/>
      <c r="K179" s="117"/>
      <c r="L179" s="117"/>
      <c r="M179" s="117"/>
      <c r="N179" s="24"/>
    </row>
    <row r="180" spans="1:14">
      <c r="A180" s="135" t="s">
        <v>1106</v>
      </c>
      <c r="B180" s="649">
        <v>1.21</v>
      </c>
      <c r="C180" s="146">
        <v>1.35</v>
      </c>
      <c r="D180" s="138"/>
      <c r="E180" s="122"/>
      <c r="F180" s="122"/>
      <c r="G180" s="122"/>
      <c r="H180" s="122"/>
      <c r="I180" s="117"/>
      <c r="J180" s="904"/>
      <c r="K180" s="117"/>
      <c r="L180" s="117"/>
      <c r="M180" s="117"/>
      <c r="N180" s="24"/>
    </row>
    <row r="181" spans="1:14">
      <c r="A181" s="919" t="s">
        <v>1146</v>
      </c>
      <c r="B181" s="919">
        <v>0.3</v>
      </c>
      <c r="C181" s="150">
        <v>0.3</v>
      </c>
      <c r="D181" s="138"/>
      <c r="E181" s="122"/>
      <c r="F181" s="122"/>
      <c r="G181" s="122"/>
      <c r="H181" s="122"/>
      <c r="I181" s="117"/>
      <c r="J181" s="904"/>
      <c r="K181" s="117"/>
      <c r="L181" s="117"/>
      <c r="M181" s="117"/>
      <c r="N181" s="24"/>
    </row>
    <row r="182" spans="1:14">
      <c r="A182" s="119"/>
      <c r="B182" s="7"/>
      <c r="C182" s="119"/>
      <c r="D182" s="122"/>
      <c r="E182" s="122"/>
      <c r="F182" s="122"/>
      <c r="G182" s="122"/>
      <c r="H182" s="122"/>
      <c r="I182" s="117"/>
      <c r="J182" s="904"/>
      <c r="K182" s="117"/>
      <c r="L182" s="117"/>
      <c r="M182" s="117"/>
      <c r="N182" s="24"/>
    </row>
    <row r="183" spans="1:14">
      <c r="A183" s="1134" t="s">
        <v>1674</v>
      </c>
      <c r="B183" s="1039"/>
      <c r="C183" s="1039"/>
      <c r="D183" s="122"/>
      <c r="E183" s="122"/>
      <c r="F183" s="122"/>
      <c r="G183" s="122"/>
      <c r="H183" s="122"/>
      <c r="I183" s="117"/>
      <c r="J183" s="904"/>
      <c r="K183" s="117"/>
      <c r="L183" s="117"/>
      <c r="M183" s="117"/>
      <c r="N183" s="24"/>
    </row>
    <row r="184" spans="1:14" ht="21" customHeight="1">
      <c r="A184" s="1024" t="s">
        <v>1675</v>
      </c>
      <c r="B184" s="1024"/>
      <c r="C184" s="1024"/>
      <c r="D184" s="138"/>
      <c r="E184" s="122"/>
      <c r="F184" s="117"/>
      <c r="G184" s="117"/>
      <c r="H184" s="117"/>
      <c r="I184" s="117"/>
      <c r="J184" s="904"/>
      <c r="K184" s="117"/>
      <c r="L184" s="117"/>
      <c r="M184" s="117"/>
      <c r="N184" s="24"/>
    </row>
    <row r="185" spans="1:14" ht="21.95" customHeight="1">
      <c r="A185" s="909" t="s">
        <v>1676</v>
      </c>
      <c r="B185" s="909">
        <v>2024</v>
      </c>
      <c r="C185" s="909">
        <v>2023</v>
      </c>
      <c r="D185" s="122"/>
      <c r="E185" s="90"/>
      <c r="F185" s="90"/>
      <c r="G185" s="90"/>
      <c r="H185" s="90"/>
      <c r="I185" s="90"/>
      <c r="J185" s="90"/>
      <c r="K185" s="90"/>
      <c r="L185" s="90"/>
    </row>
    <row r="186" spans="1:14">
      <c r="A186" s="137" t="s">
        <v>1103</v>
      </c>
      <c r="B186" s="363">
        <v>1.31</v>
      </c>
      <c r="C186" s="137">
        <v>1.31</v>
      </c>
      <c r="D186" s="122"/>
      <c r="E186" s="90"/>
      <c r="F186" s="90"/>
      <c r="G186" s="90"/>
      <c r="H186" s="90"/>
      <c r="I186" s="90"/>
      <c r="J186" s="90"/>
      <c r="K186" s="90"/>
      <c r="L186" s="90"/>
    </row>
    <row r="187" spans="1:14">
      <c r="A187" s="135" t="s">
        <v>1087</v>
      </c>
      <c r="B187" s="147">
        <v>1.48</v>
      </c>
      <c r="C187" s="135">
        <v>2.2000000000000002</v>
      </c>
      <c r="D187" s="122"/>
      <c r="E187" s="90"/>
      <c r="F187" s="90"/>
      <c r="G187" s="90"/>
      <c r="H187" s="90"/>
      <c r="I187" s="90"/>
      <c r="J187" s="90"/>
      <c r="K187" s="90"/>
      <c r="L187" s="90"/>
    </row>
    <row r="188" spans="1:14">
      <c r="A188" s="135" t="s">
        <v>1106</v>
      </c>
      <c r="B188" s="147">
        <v>0.66</v>
      </c>
      <c r="C188" s="135">
        <v>0.77</v>
      </c>
      <c r="D188" s="122"/>
      <c r="E188" s="90"/>
      <c r="F188" s="90"/>
      <c r="G188" s="90"/>
      <c r="H188" s="90"/>
      <c r="I188" s="90"/>
      <c r="J188" s="90"/>
      <c r="K188" s="90"/>
      <c r="L188" s="90"/>
    </row>
    <row r="189" spans="1:14">
      <c r="A189" s="135" t="s">
        <v>1082</v>
      </c>
      <c r="B189" s="147">
        <v>0.36</v>
      </c>
      <c r="C189" s="135">
        <v>0.35</v>
      </c>
      <c r="D189" s="122"/>
      <c r="E189" s="90"/>
      <c r="F189" s="90"/>
      <c r="G189" s="90"/>
      <c r="H189" s="90"/>
      <c r="I189" s="90"/>
      <c r="J189" s="90"/>
      <c r="K189" s="90"/>
      <c r="L189" s="90"/>
    </row>
    <row r="190" spans="1:14">
      <c r="A190" s="182" t="s">
        <v>1677</v>
      </c>
      <c r="B190" s="364">
        <v>0.44</v>
      </c>
      <c r="C190" s="182">
        <v>0.45</v>
      </c>
      <c r="D190" s="122"/>
      <c r="E190" s="90"/>
      <c r="F190" s="90"/>
      <c r="G190" s="90"/>
      <c r="H190" s="90"/>
      <c r="I190" s="90"/>
      <c r="J190" s="90"/>
      <c r="K190" s="90"/>
      <c r="L190" s="90"/>
    </row>
    <row r="191" spans="1:14">
      <c r="A191" s="954"/>
      <c r="B191" s="570"/>
      <c r="C191" s="954"/>
      <c r="D191" s="122"/>
      <c r="E191" s="90"/>
      <c r="F191" s="90"/>
      <c r="G191" s="90"/>
      <c r="H191" s="90"/>
      <c r="I191" s="90"/>
      <c r="J191" s="90"/>
      <c r="K191" s="90"/>
      <c r="L191" s="90"/>
    </row>
    <row r="192" spans="1:14">
      <c r="A192" s="1024" t="s">
        <v>1678</v>
      </c>
      <c r="B192" s="1024"/>
      <c r="C192" s="1024"/>
      <c r="D192" s="122"/>
      <c r="E192" s="122"/>
      <c r="F192" s="90"/>
      <c r="G192" s="90"/>
      <c r="H192" s="90"/>
      <c r="I192" s="90"/>
      <c r="J192" s="90"/>
      <c r="K192" s="90"/>
      <c r="L192" s="90"/>
      <c r="M192" s="90"/>
    </row>
    <row r="193" spans="1:13" ht="21" customHeight="1">
      <c r="A193" s="909" t="s">
        <v>1160</v>
      </c>
      <c r="B193" s="909">
        <v>2023</v>
      </c>
      <c r="C193" s="909">
        <v>2024</v>
      </c>
      <c r="D193" s="632"/>
      <c r="E193" s="122"/>
      <c r="F193" s="90"/>
      <c r="G193" s="90"/>
      <c r="H193" s="90"/>
      <c r="I193" s="90"/>
      <c r="J193" s="90"/>
      <c r="K193" s="90"/>
      <c r="L193" s="90"/>
      <c r="M193" s="90"/>
    </row>
    <row r="194" spans="1:13">
      <c r="A194" s="137" t="s">
        <v>1659</v>
      </c>
      <c r="B194" s="664">
        <v>2171</v>
      </c>
      <c r="C194" s="723">
        <v>2299</v>
      </c>
      <c r="D194" s="632"/>
      <c r="E194" s="122"/>
      <c r="F194" s="90"/>
      <c r="G194" s="90"/>
      <c r="H194" s="90"/>
      <c r="I194" s="90"/>
      <c r="J194" s="90"/>
      <c r="K194" s="90"/>
      <c r="L194" s="90"/>
      <c r="M194" s="90"/>
    </row>
    <row r="195" spans="1:13">
      <c r="A195" s="135" t="s">
        <v>1660</v>
      </c>
      <c r="B195" s="232">
        <v>4633.8100000000004</v>
      </c>
      <c r="C195" s="724">
        <v>3867.65</v>
      </c>
      <c r="D195" s="632"/>
      <c r="E195" s="122"/>
      <c r="F195" s="90"/>
      <c r="G195" s="90"/>
      <c r="H195" s="90"/>
      <c r="I195" s="90"/>
      <c r="J195" s="90"/>
      <c r="K195" s="90"/>
      <c r="L195" s="90"/>
      <c r="M195" s="90"/>
    </row>
    <row r="196" spans="1:13">
      <c r="A196" s="135" t="s">
        <v>1661</v>
      </c>
      <c r="B196" s="232">
        <v>704</v>
      </c>
      <c r="C196" s="724">
        <v>681</v>
      </c>
      <c r="D196" s="632"/>
      <c r="E196" s="122"/>
      <c r="F196" s="90"/>
      <c r="G196" s="90"/>
      <c r="H196" s="90"/>
      <c r="I196" s="90"/>
      <c r="J196" s="90"/>
      <c r="K196" s="90"/>
      <c r="L196" s="90"/>
      <c r="M196" s="90"/>
    </row>
    <row r="197" spans="1:13">
      <c r="A197" s="135" t="s">
        <v>1082</v>
      </c>
      <c r="B197" s="232">
        <v>18496</v>
      </c>
      <c r="C197" s="724">
        <v>18328</v>
      </c>
      <c r="D197" s="632"/>
      <c r="E197" s="122"/>
      <c r="F197" s="90"/>
      <c r="G197" s="90"/>
      <c r="H197" s="90"/>
      <c r="I197" s="90"/>
      <c r="J197" s="90"/>
      <c r="K197" s="90"/>
      <c r="L197" s="90"/>
      <c r="M197" s="90"/>
    </row>
    <row r="198" spans="1:13">
      <c r="A198" s="182" t="s">
        <v>1662</v>
      </c>
      <c r="B198" s="667">
        <v>26004.81</v>
      </c>
      <c r="C198" s="725">
        <v>25175.65</v>
      </c>
      <c r="D198" s="632"/>
      <c r="E198" s="122"/>
      <c r="F198" s="90"/>
      <c r="G198" s="90"/>
      <c r="H198" s="90"/>
      <c r="I198" s="90"/>
      <c r="J198" s="90"/>
      <c r="K198" s="90"/>
      <c r="L198" s="90"/>
      <c r="M198" s="90"/>
    </row>
    <row r="199" spans="1:13">
      <c r="A199" s="7"/>
      <c r="B199" s="119"/>
      <c r="C199" s="119"/>
      <c r="D199" s="138"/>
      <c r="E199" s="122"/>
      <c r="F199" s="90"/>
      <c r="G199" s="90"/>
      <c r="H199" s="90"/>
      <c r="I199" s="90"/>
      <c r="J199" s="90"/>
      <c r="K199" s="90"/>
      <c r="L199" s="90"/>
      <c r="M199" s="90"/>
    </row>
    <row r="200" spans="1:13">
      <c r="A200" s="7"/>
      <c r="B200" s="7"/>
      <c r="C200" s="7"/>
      <c r="D200" s="7"/>
      <c r="E200" s="7"/>
      <c r="F200" s="90"/>
      <c r="G200" s="90"/>
      <c r="H200" s="90"/>
      <c r="I200" s="90"/>
      <c r="J200" s="90"/>
      <c r="K200" s="90"/>
      <c r="L200" s="90"/>
      <c r="M200" s="90"/>
    </row>
  </sheetData>
  <mergeCells count="48">
    <mergeCell ref="A73:F73"/>
    <mergeCell ref="A74:C74"/>
    <mergeCell ref="D74:F74"/>
    <mergeCell ref="A36:G36"/>
    <mergeCell ref="A2:F2"/>
    <mergeCell ref="A3:F8"/>
    <mergeCell ref="A11:F11"/>
    <mergeCell ref="A23:F23"/>
    <mergeCell ref="A24:F24"/>
    <mergeCell ref="A69:F71"/>
    <mergeCell ref="A37:E37"/>
    <mergeCell ref="A49:E49"/>
    <mergeCell ref="E87:G87"/>
    <mergeCell ref="A89:A90"/>
    <mergeCell ref="A91:A92"/>
    <mergeCell ref="A93:A94"/>
    <mergeCell ref="A95:B95"/>
    <mergeCell ref="A87:A88"/>
    <mergeCell ref="A96:C96"/>
    <mergeCell ref="A75:B75"/>
    <mergeCell ref="A76:A81"/>
    <mergeCell ref="A82:B82"/>
    <mergeCell ref="A84:C84"/>
    <mergeCell ref="A85:C85"/>
    <mergeCell ref="A192:C192"/>
    <mergeCell ref="A155:A159"/>
    <mergeCell ref="A160:A164"/>
    <mergeCell ref="A141:E141"/>
    <mergeCell ref="A97:C97"/>
    <mergeCell ref="A98:C98"/>
    <mergeCell ref="A106:C106"/>
    <mergeCell ref="A114:E114"/>
    <mergeCell ref="A115:E115"/>
    <mergeCell ref="A132:C132"/>
    <mergeCell ref="A117:A118"/>
    <mergeCell ref="A119:A120"/>
    <mergeCell ref="A121:A122"/>
    <mergeCell ref="A123:A124"/>
    <mergeCell ref="A125:A126"/>
    <mergeCell ref="A127:E131"/>
    <mergeCell ref="A145:A149"/>
    <mergeCell ref="A150:A154"/>
    <mergeCell ref="A184:C184"/>
    <mergeCell ref="A142:D142"/>
    <mergeCell ref="A166:C166"/>
    <mergeCell ref="A167:C167"/>
    <mergeCell ref="A175:C175"/>
    <mergeCell ref="A183:C18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0ED5E-D435-409A-9BBB-848882AC439F}">
  <dimension ref="A1:T26"/>
  <sheetViews>
    <sheetView topLeftCell="A13" zoomScaleNormal="100" workbookViewId="0">
      <selection activeCell="A17" sqref="A17:L17"/>
    </sheetView>
  </sheetViews>
  <sheetFormatPr defaultColWidth="8.85546875" defaultRowHeight="15"/>
  <cols>
    <col min="1" max="1" width="28.85546875" style="1" customWidth="1"/>
    <col min="2" max="2" width="3.28515625" style="1" customWidth="1"/>
    <col min="3" max="3" width="28.85546875" style="1" customWidth="1"/>
    <col min="4" max="4" width="3.28515625" style="1" customWidth="1"/>
    <col min="5" max="5" width="28.85546875" style="1" customWidth="1"/>
    <col min="6" max="6" width="3.28515625" style="1" customWidth="1"/>
    <col min="7" max="7" width="28.7109375" style="1" customWidth="1"/>
    <col min="8" max="8" width="1.42578125" style="1" hidden="1" customWidth="1"/>
    <col min="9" max="9" width="1.140625" style="1" customWidth="1"/>
    <col min="10" max="10" width="2.140625" style="1" hidden="1" customWidth="1"/>
    <col min="11" max="11" width="1" style="1" hidden="1" customWidth="1"/>
    <col min="12" max="12" width="0.140625" style="1" customWidth="1"/>
    <col min="13" max="13" width="0.85546875" style="1" hidden="1" customWidth="1"/>
    <col min="14" max="16384" width="8.85546875" style="1"/>
  </cols>
  <sheetData>
    <row r="1" spans="1:20" ht="69.95" customHeight="1">
      <c r="A1" s="968" t="s">
        <v>0</v>
      </c>
      <c r="B1" s="968"/>
      <c r="C1" s="21"/>
      <c r="D1" s="22"/>
      <c r="E1" s="22"/>
      <c r="F1" s="22"/>
      <c r="G1" s="22"/>
      <c r="H1" s="23"/>
      <c r="I1" s="21"/>
      <c r="J1" s="22"/>
      <c r="K1" s="22"/>
      <c r="L1" s="22"/>
      <c r="M1" s="22"/>
      <c r="N1" s="23"/>
      <c r="O1" s="24"/>
      <c r="P1" s="24"/>
      <c r="Q1" s="24"/>
      <c r="R1" s="24"/>
      <c r="S1" s="24"/>
      <c r="T1" s="24"/>
    </row>
    <row r="2" spans="1:20" ht="15.75">
      <c r="A2" s="1208" t="s">
        <v>1</v>
      </c>
      <c r="B2" s="1209"/>
      <c r="C2" s="1209"/>
      <c r="D2" s="1209"/>
      <c r="E2" s="1209"/>
      <c r="F2" s="1209"/>
      <c r="G2" s="1209"/>
      <c r="H2" s="1209"/>
      <c r="I2" s="1209"/>
      <c r="J2" s="1209"/>
      <c r="K2" s="1209"/>
      <c r="L2" s="1209"/>
      <c r="M2" s="1209"/>
      <c r="N2" s="23"/>
      <c r="O2" s="24"/>
      <c r="P2" s="24"/>
      <c r="Q2" s="24"/>
      <c r="R2" s="24"/>
      <c r="S2" s="24"/>
      <c r="T2" s="24"/>
    </row>
    <row r="3" spans="1:20" ht="65.099999999999994" customHeight="1">
      <c r="A3" s="969" t="s">
        <v>2</v>
      </c>
      <c r="B3" s="969"/>
      <c r="C3" s="969"/>
      <c r="D3" s="969"/>
      <c r="E3" s="969"/>
      <c r="F3" s="969"/>
      <c r="G3" s="969"/>
      <c r="H3" s="969"/>
      <c r="I3" s="969"/>
      <c r="J3" s="969"/>
      <c r="K3" s="969"/>
      <c r="L3" s="969"/>
      <c r="M3" s="969"/>
      <c r="N3" s="26"/>
      <c r="O3" s="24"/>
      <c r="P3" s="24"/>
      <c r="Q3" s="24"/>
      <c r="R3" s="24"/>
      <c r="S3" s="24"/>
      <c r="T3" s="24"/>
    </row>
    <row r="4" spans="1:20">
      <c r="A4" s="882"/>
      <c r="B4" s="1210"/>
      <c r="C4" s="1210"/>
      <c r="D4" s="1210"/>
      <c r="E4" s="1210"/>
      <c r="F4" s="1210"/>
      <c r="G4" s="1210"/>
      <c r="H4" s="1210"/>
      <c r="I4" s="1210"/>
      <c r="J4" s="1210"/>
      <c r="K4" s="1210"/>
      <c r="L4" s="1210"/>
      <c r="M4" s="1210"/>
      <c r="N4" s="23"/>
      <c r="O4" s="24"/>
      <c r="P4" s="24"/>
      <c r="Q4" s="24"/>
      <c r="R4" s="24"/>
      <c r="S4" s="24"/>
      <c r="T4" s="24"/>
    </row>
    <row r="5" spans="1:20" ht="21.95" customHeight="1">
      <c r="A5" s="33" t="s">
        <v>3</v>
      </c>
      <c r="B5" s="1210"/>
      <c r="C5" s="1210"/>
      <c r="D5" s="1210"/>
      <c r="E5" s="1210"/>
      <c r="F5" s="1210"/>
      <c r="G5" s="1210"/>
      <c r="H5" s="1210"/>
      <c r="I5" s="1210"/>
      <c r="J5" s="1210"/>
      <c r="K5" s="1210"/>
      <c r="L5" s="1210"/>
      <c r="M5" s="1210"/>
      <c r="N5" s="25"/>
      <c r="O5" s="24"/>
      <c r="P5" s="24"/>
      <c r="Q5" s="24"/>
      <c r="R5" s="24"/>
      <c r="S5" s="24"/>
      <c r="T5" s="24"/>
    </row>
    <row r="6" spans="1:20" ht="31.5" customHeight="1">
      <c r="A6" s="502" t="s">
        <v>0</v>
      </c>
      <c r="B6" s="503"/>
      <c r="C6" s="502" t="s">
        <v>4</v>
      </c>
      <c r="D6" s="503"/>
      <c r="E6" s="502" t="s">
        <v>5</v>
      </c>
      <c r="F6" s="503"/>
      <c r="G6" s="502" t="s">
        <v>6</v>
      </c>
      <c r="H6" s="31"/>
      <c r="I6" s="32"/>
      <c r="J6" s="31"/>
      <c r="K6" s="32"/>
      <c r="L6" s="31"/>
      <c r="M6" s="32"/>
      <c r="N6" s="25"/>
      <c r="O6" s="24"/>
      <c r="P6" s="24"/>
      <c r="Q6" s="24"/>
      <c r="R6" s="24"/>
      <c r="S6" s="24"/>
      <c r="T6" s="24"/>
    </row>
    <row r="7" spans="1:20" ht="20.100000000000001" customHeight="1">
      <c r="A7" s="504"/>
      <c r="B7" s="503"/>
      <c r="C7" s="504"/>
      <c r="D7" s="503"/>
      <c r="E7" s="504"/>
      <c r="F7" s="503"/>
      <c r="G7" s="504"/>
      <c r="H7" s="31"/>
      <c r="I7" s="32"/>
      <c r="J7" s="31"/>
      <c r="K7" s="32"/>
      <c r="L7" s="31"/>
      <c r="M7" s="32"/>
      <c r="N7" s="25"/>
      <c r="O7" s="24"/>
      <c r="P7" s="24"/>
      <c r="Q7" s="24"/>
      <c r="R7" s="24"/>
      <c r="S7" s="24"/>
      <c r="T7" s="24"/>
    </row>
    <row r="8" spans="1:20" ht="31.5" customHeight="1">
      <c r="A8" s="502" t="s">
        <v>7</v>
      </c>
      <c r="B8" s="503"/>
      <c r="C8" s="505" t="s">
        <v>8</v>
      </c>
      <c r="D8" s="503"/>
      <c r="E8" s="502" t="s">
        <v>9</v>
      </c>
      <c r="F8" s="503"/>
      <c r="G8" s="506" t="s">
        <v>10</v>
      </c>
      <c r="H8" s="31"/>
      <c r="I8" s="32"/>
      <c r="J8" s="31"/>
      <c r="K8" s="32"/>
      <c r="L8" s="31"/>
      <c r="M8" s="32"/>
      <c r="N8" s="25"/>
      <c r="O8" s="24"/>
      <c r="P8" s="24"/>
      <c r="Q8" s="24"/>
      <c r="R8" s="24"/>
      <c r="S8" s="24"/>
      <c r="T8" s="24"/>
    </row>
    <row r="9" spans="1:20" ht="20.100000000000001" customHeight="1">
      <c r="A9" s="504"/>
      <c r="B9" s="503"/>
      <c r="C9" s="504"/>
      <c r="D9" s="503"/>
      <c r="E9" s="504"/>
      <c r="F9" s="503"/>
      <c r="G9" s="504"/>
      <c r="H9" s="31"/>
      <c r="I9" s="32"/>
      <c r="J9" s="31"/>
      <c r="K9" s="32"/>
      <c r="L9" s="31"/>
      <c r="M9" s="32"/>
      <c r="N9" s="25"/>
      <c r="O9" s="24"/>
      <c r="P9" s="24"/>
      <c r="Q9" s="24"/>
      <c r="R9" s="24"/>
      <c r="S9" s="24"/>
      <c r="T9" s="24"/>
    </row>
    <row r="10" spans="1:20" ht="31.5" customHeight="1">
      <c r="A10" s="502" t="s">
        <v>11</v>
      </c>
      <c r="B10" s="503"/>
      <c r="C10" s="502" t="s">
        <v>12</v>
      </c>
      <c r="D10" s="503"/>
      <c r="E10" s="502" t="s">
        <v>13</v>
      </c>
      <c r="F10" s="503"/>
      <c r="G10" s="504"/>
      <c r="H10" s="31"/>
      <c r="I10" s="32"/>
      <c r="J10" s="31"/>
      <c r="K10" s="32"/>
      <c r="L10" s="31"/>
      <c r="M10" s="32"/>
      <c r="N10" s="25"/>
      <c r="O10" s="24"/>
      <c r="P10" s="24"/>
      <c r="Q10" s="24"/>
      <c r="R10" s="24"/>
      <c r="S10" s="24"/>
      <c r="T10" s="24"/>
    </row>
    <row r="11" spans="1:20" ht="183" customHeight="1">
      <c r="A11" s="969" t="s">
        <v>14</v>
      </c>
      <c r="B11" s="970"/>
      <c r="C11" s="970"/>
      <c r="D11" s="970"/>
      <c r="E11" s="970"/>
      <c r="F11" s="970"/>
      <c r="G11" s="970"/>
      <c r="H11" s="970"/>
      <c r="I11" s="970"/>
      <c r="J11" s="970"/>
      <c r="K11" s="970"/>
      <c r="L11" s="970"/>
      <c r="M11" s="970"/>
      <c r="N11" s="26"/>
      <c r="O11" s="24"/>
      <c r="P11" s="24"/>
      <c r="Q11" s="24"/>
      <c r="R11" s="24"/>
      <c r="S11" s="24"/>
      <c r="T11" s="24"/>
    </row>
    <row r="12" spans="1:20" ht="183.95" customHeight="1">
      <c r="A12" s="969" t="s">
        <v>15</v>
      </c>
      <c r="B12" s="970"/>
      <c r="C12" s="970"/>
      <c r="D12" s="970"/>
      <c r="E12" s="970"/>
      <c r="F12" s="970"/>
      <c r="G12" s="970"/>
      <c r="H12" s="970"/>
      <c r="I12" s="970"/>
      <c r="J12" s="970"/>
      <c r="K12" s="970"/>
      <c r="L12" s="970"/>
      <c r="M12" s="970"/>
      <c r="N12" s="25"/>
      <c r="O12" s="24"/>
      <c r="P12" s="24"/>
      <c r="Q12" s="24"/>
      <c r="R12" s="24"/>
      <c r="S12" s="24"/>
      <c r="T12" s="24"/>
    </row>
    <row r="13" spans="1:20" ht="252.75" customHeight="1">
      <c r="A13" s="969" t="s">
        <v>16</v>
      </c>
      <c r="B13" s="970"/>
      <c r="C13" s="970"/>
      <c r="D13" s="970"/>
      <c r="E13" s="970"/>
      <c r="F13" s="970"/>
      <c r="G13" s="970"/>
      <c r="H13" s="970"/>
      <c r="I13" s="970"/>
      <c r="J13" s="970"/>
      <c r="K13" s="970"/>
      <c r="L13" s="970"/>
      <c r="M13" s="970"/>
      <c r="N13" s="25"/>
      <c r="O13" s="24"/>
      <c r="P13" s="24"/>
      <c r="Q13" s="24"/>
      <c r="R13" s="24"/>
      <c r="S13" s="24"/>
      <c r="T13" s="24"/>
    </row>
    <row r="14" spans="1:20" ht="209.1" customHeight="1">
      <c r="A14" s="969" t="s">
        <v>17</v>
      </c>
      <c r="B14" s="970"/>
      <c r="C14" s="970"/>
      <c r="D14" s="970"/>
      <c r="E14" s="970"/>
      <c r="F14" s="970"/>
      <c r="G14" s="970"/>
      <c r="H14" s="970"/>
      <c r="I14" s="970"/>
      <c r="J14" s="970"/>
      <c r="K14" s="970"/>
      <c r="L14" s="970"/>
      <c r="M14" s="970"/>
      <c r="N14" s="25"/>
      <c r="O14" s="24"/>
      <c r="P14" s="24"/>
      <c r="Q14" s="24"/>
      <c r="R14" s="24"/>
      <c r="S14" s="24"/>
      <c r="T14" s="24"/>
    </row>
    <row r="15" spans="1:20" ht="81" customHeight="1">
      <c r="A15" s="969" t="s">
        <v>18</v>
      </c>
      <c r="B15" s="970"/>
      <c r="C15" s="970"/>
      <c r="D15" s="970"/>
      <c r="E15" s="970"/>
      <c r="F15" s="970"/>
      <c r="G15" s="970"/>
      <c r="H15" s="970"/>
      <c r="I15" s="970"/>
      <c r="J15" s="970"/>
      <c r="K15" s="970"/>
      <c r="L15" s="970"/>
      <c r="M15" s="970"/>
      <c r="N15" s="27"/>
      <c r="O15" s="24"/>
      <c r="P15" s="24"/>
      <c r="Q15" s="24"/>
      <c r="R15" s="24"/>
      <c r="S15" s="24"/>
      <c r="T15" s="24"/>
    </row>
    <row r="16" spans="1:20">
      <c r="A16" s="28"/>
      <c r="B16" s="1211"/>
      <c r="C16" s="1212"/>
      <c r="D16" s="1211"/>
      <c r="E16" s="1212"/>
      <c r="F16" s="1211"/>
      <c r="G16" s="1212"/>
      <c r="H16" s="1211"/>
      <c r="I16" s="1212"/>
      <c r="J16" s="1211"/>
      <c r="K16" s="1212"/>
      <c r="L16" s="28"/>
      <c r="M16" s="29"/>
      <c r="N16" s="24"/>
      <c r="O16" s="24"/>
      <c r="P16" s="24"/>
      <c r="Q16" s="24"/>
      <c r="R16" s="24"/>
      <c r="S16" s="24"/>
      <c r="T16" s="24"/>
    </row>
    <row r="17" spans="1:20">
      <c r="A17" s="971"/>
      <c r="B17" s="972"/>
      <c r="C17" s="972"/>
      <c r="D17" s="972"/>
      <c r="E17" s="972"/>
      <c r="F17" s="972"/>
      <c r="G17" s="972"/>
      <c r="H17" s="972"/>
      <c r="I17" s="972"/>
      <c r="J17" s="972"/>
      <c r="K17" s="972"/>
      <c r="L17" s="973"/>
      <c r="M17" s="24"/>
      <c r="N17" s="24"/>
      <c r="O17" s="24"/>
      <c r="P17" s="24"/>
      <c r="Q17" s="24"/>
      <c r="R17" s="24"/>
      <c r="S17" s="24"/>
      <c r="T17" s="24"/>
    </row>
    <row r="18" spans="1:20">
      <c r="A18" s="30"/>
      <c r="B18" s="1213"/>
      <c r="C18" s="1214"/>
      <c r="D18" s="1213"/>
      <c r="E18" s="1214"/>
      <c r="F18" s="1213"/>
      <c r="G18" s="1214"/>
      <c r="H18" s="1213"/>
      <c r="I18" s="1214"/>
      <c r="J18" s="1213"/>
      <c r="K18" s="1214"/>
      <c r="L18" s="30"/>
      <c r="M18" s="24"/>
      <c r="N18" s="24"/>
      <c r="O18" s="24"/>
      <c r="P18" s="24"/>
      <c r="Q18" s="24"/>
      <c r="R18" s="24"/>
      <c r="S18" s="24"/>
      <c r="T18" s="24"/>
    </row>
    <row r="19" spans="1:20">
      <c r="A19" s="30"/>
      <c r="B19" s="30"/>
      <c r="C19" s="30"/>
      <c r="D19" s="30"/>
      <c r="E19" s="30"/>
      <c r="F19" s="30"/>
      <c r="G19" s="30"/>
      <c r="H19" s="30"/>
      <c r="I19" s="30"/>
      <c r="J19" s="30"/>
      <c r="K19" s="30"/>
      <c r="L19" s="30"/>
      <c r="M19" s="24"/>
      <c r="N19" s="24"/>
      <c r="O19" s="24"/>
      <c r="P19" s="24"/>
      <c r="Q19" s="24"/>
      <c r="R19" s="24"/>
      <c r="S19" s="24"/>
      <c r="T19" s="24"/>
    </row>
    <row r="20" spans="1:20">
      <c r="A20" s="30"/>
      <c r="B20" s="30"/>
      <c r="C20" s="30"/>
      <c r="D20" s="30"/>
      <c r="E20" s="30"/>
      <c r="F20" s="30"/>
      <c r="G20" s="30"/>
      <c r="H20" s="30"/>
      <c r="I20" s="30"/>
      <c r="J20" s="30"/>
      <c r="K20" s="30"/>
      <c r="L20" s="30"/>
      <c r="M20" s="24"/>
      <c r="N20" s="24"/>
      <c r="O20" s="24"/>
      <c r="P20" s="24"/>
      <c r="Q20" s="24"/>
      <c r="R20" s="24"/>
      <c r="S20" s="24"/>
      <c r="T20" s="24"/>
    </row>
    <row r="21" spans="1:20">
      <c r="A21" s="30"/>
      <c r="B21" s="30"/>
      <c r="C21" s="24"/>
      <c r="D21" s="30"/>
      <c r="E21" s="30"/>
      <c r="F21" s="30"/>
      <c r="G21" s="30"/>
      <c r="H21" s="30"/>
      <c r="I21" s="30"/>
      <c r="J21" s="30"/>
      <c r="K21" s="30"/>
      <c r="L21" s="30"/>
      <c r="M21" s="24"/>
      <c r="N21" s="24"/>
      <c r="O21" s="24"/>
      <c r="P21" s="24"/>
      <c r="Q21" s="24"/>
      <c r="R21" s="24"/>
      <c r="S21" s="24"/>
      <c r="T21" s="24"/>
    </row>
    <row r="22" spans="1:20">
      <c r="A22" s="30"/>
      <c r="B22" s="30"/>
      <c r="C22" s="30"/>
      <c r="D22" s="30"/>
      <c r="E22" s="30"/>
      <c r="F22" s="30"/>
      <c r="G22" s="30"/>
      <c r="H22" s="30"/>
      <c r="I22" s="30"/>
      <c r="J22" s="30"/>
      <c r="K22" s="30"/>
      <c r="L22" s="30"/>
      <c r="M22" s="24"/>
      <c r="N22" s="24"/>
      <c r="O22" s="24"/>
      <c r="P22" s="24"/>
      <c r="Q22" s="24"/>
      <c r="R22" s="24"/>
      <c r="S22" s="24"/>
      <c r="T22" s="24"/>
    </row>
    <row r="23" spans="1:20">
      <c r="A23" s="30"/>
      <c r="B23" s="30"/>
      <c r="C23" s="30"/>
      <c r="D23" s="30"/>
      <c r="E23" s="30"/>
      <c r="F23" s="30"/>
      <c r="G23" s="30"/>
      <c r="H23" s="30"/>
      <c r="I23" s="30"/>
      <c r="J23" s="30"/>
      <c r="K23" s="30"/>
      <c r="L23" s="30"/>
      <c r="M23" s="24"/>
      <c r="N23" s="24"/>
      <c r="O23" s="24"/>
      <c r="P23" s="24"/>
      <c r="Q23" s="24"/>
      <c r="R23" s="24"/>
      <c r="S23" s="24"/>
      <c r="T23" s="24"/>
    </row>
    <row r="24" spans="1:20">
      <c r="A24" s="30"/>
      <c r="B24" s="30"/>
      <c r="C24" s="30"/>
      <c r="D24" s="30"/>
      <c r="E24" s="30"/>
      <c r="F24" s="30"/>
      <c r="G24" s="30"/>
      <c r="H24" s="30"/>
      <c r="I24" s="30"/>
      <c r="J24" s="30"/>
      <c r="K24" s="30"/>
      <c r="L24" s="30"/>
      <c r="M24" s="24"/>
      <c r="N24" s="24"/>
      <c r="O24" s="24"/>
      <c r="P24" s="24"/>
      <c r="Q24" s="24"/>
      <c r="R24" s="24"/>
      <c r="S24" s="24"/>
      <c r="T24" s="24"/>
    </row>
    <row r="25" spans="1:20">
      <c r="A25" s="30"/>
      <c r="B25" s="30"/>
      <c r="C25" s="30"/>
      <c r="D25" s="30"/>
      <c r="E25" s="30"/>
      <c r="F25" s="30"/>
      <c r="G25" s="30"/>
      <c r="H25" s="30"/>
      <c r="I25" s="30"/>
      <c r="J25" s="30"/>
      <c r="K25" s="30"/>
      <c r="L25" s="30"/>
      <c r="M25" s="24"/>
      <c r="N25" s="24"/>
      <c r="O25" s="24"/>
      <c r="P25" s="24"/>
      <c r="Q25" s="24"/>
      <c r="R25" s="24"/>
      <c r="S25" s="24"/>
      <c r="T25" s="24"/>
    </row>
    <row r="26" spans="1:20">
      <c r="A26" s="30"/>
      <c r="B26" s="30"/>
      <c r="C26" s="30"/>
      <c r="D26" s="30"/>
      <c r="E26" s="30"/>
      <c r="F26" s="30"/>
      <c r="G26" s="30"/>
      <c r="H26" s="30"/>
      <c r="I26" s="30"/>
      <c r="J26" s="30"/>
      <c r="K26" s="30"/>
      <c r="L26" s="30"/>
      <c r="M26" s="24"/>
      <c r="N26" s="24"/>
      <c r="O26" s="24"/>
      <c r="P26" s="24"/>
      <c r="Q26" s="24"/>
      <c r="R26" s="24"/>
      <c r="S26" s="24"/>
      <c r="T26" s="24"/>
    </row>
  </sheetData>
  <mergeCells count="31">
    <mergeCell ref="A17:L17"/>
    <mergeCell ref="B18:C18"/>
    <mergeCell ref="D18:E18"/>
    <mergeCell ref="F18:G18"/>
    <mergeCell ref="H18:I18"/>
    <mergeCell ref="J18:K18"/>
    <mergeCell ref="B16:C16"/>
    <mergeCell ref="D16:E16"/>
    <mergeCell ref="F16:G16"/>
    <mergeCell ref="H16:I16"/>
    <mergeCell ref="J16:K16"/>
    <mergeCell ref="A11:M11"/>
    <mergeCell ref="A12:M12"/>
    <mergeCell ref="A13:M13"/>
    <mergeCell ref="A14:M14"/>
    <mergeCell ref="A15:M15"/>
    <mergeCell ref="A1:B1"/>
    <mergeCell ref="L4:M4"/>
    <mergeCell ref="L5:M5"/>
    <mergeCell ref="A2:M2"/>
    <mergeCell ref="A3:M3"/>
    <mergeCell ref="B4:C4"/>
    <mergeCell ref="D4:E4"/>
    <mergeCell ref="F4:G4"/>
    <mergeCell ref="H4:I4"/>
    <mergeCell ref="J4:K4"/>
    <mergeCell ref="B5:C5"/>
    <mergeCell ref="D5:E5"/>
    <mergeCell ref="F5:G5"/>
    <mergeCell ref="H5:I5"/>
    <mergeCell ref="J5:K5"/>
  </mergeCells>
  <hyperlinks>
    <hyperlink ref="A6" location="Overview!A1" display="Overview" xr:uid="{494A1C81-E98C-4A39-A56A-3C9920DC0C70}"/>
    <hyperlink ref="C6" location="'Sustainability Framework'!A1" display="Sustainability Framework" xr:uid="{F7D5D0DB-C437-472E-9083-A355F853DCB9}"/>
    <hyperlink ref="G6" location="'Material Topics_ESG KPIs'!A1" display="Material Topics - ESG KPIs" xr:uid="{3DEEF63C-C05A-44C2-A51E-358AD70C69AB}"/>
    <hyperlink ref="C8" location="'ICMM Principles &amp; Position Stat'!A1" display="ICMM Principles &amp; Position Statements" xr:uid="{963AE2DB-B85A-5F40-B032-ACDE76FE20BF}"/>
    <hyperlink ref="E8" location="'ICMM Performance Expectations'!A1" display="ICMM Performance Expectations" xr:uid="{5B2C30D5-E0AE-BA4F-BEB9-3023CA05832E}"/>
    <hyperlink ref="E6" location="'Engagement and Materiality'!A1" display="Engagement and Materiality" xr:uid="{DC62BFC7-0669-4B13-B650-FEF60C2E02B5}"/>
    <hyperlink ref="A8" location="'GRI Contents Index'!A1" display="GRI Content Index" xr:uid="{D6C8AF8D-92A4-814A-9220-0FD56B9A7FA4}"/>
    <hyperlink ref="G8" location="'Mineral Contract Disclosure'!A1" display="Mineral Contract Disclosure" xr:uid="{BBC174BD-2F65-EA43-8BE5-902EA2569B96}"/>
    <hyperlink ref="A10" location="'HKEx Disclosures - ESG Report'!A1" display="HKEx disclosures - ESG report" xr:uid="{02584ADE-25B2-C840-91D6-60FF7AB2D9AE}"/>
    <hyperlink ref="C10" location="'2024 CoE Disclosure'!A1" display="2024 CoE Disclosure" xr:uid="{701DACCE-5A9D-D241-A7AA-C882FA0AC4D6}"/>
    <hyperlink ref="E10" location="TCFD!A1" display="TCFD" xr:uid="{D165FB86-F459-6A48-86FE-D276BA1D87B5}"/>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B554C-6FF6-442B-A129-9F4E87358C3D}">
  <dimension ref="A1:Y51"/>
  <sheetViews>
    <sheetView topLeftCell="A12" workbookViewId="0"/>
  </sheetViews>
  <sheetFormatPr defaultColWidth="8.85546875" defaultRowHeight="15"/>
  <cols>
    <col min="1" max="1" width="20.42578125" style="1" customWidth="1"/>
    <col min="2" max="2" width="42" style="1" customWidth="1"/>
    <col min="3" max="3" width="45.42578125" style="1" customWidth="1"/>
    <col min="4" max="4" width="40.140625" style="1" customWidth="1"/>
    <col min="5" max="5" width="38.28515625" style="1" customWidth="1"/>
    <col min="6" max="6" width="55.42578125" style="1" customWidth="1"/>
    <col min="7" max="7" width="26.42578125" style="1" customWidth="1"/>
    <col min="8" max="8" width="35" style="1" customWidth="1"/>
    <col min="9" max="9" width="42.85546875" style="1" customWidth="1"/>
    <col min="10" max="10" width="40.42578125" style="1" customWidth="1"/>
    <col min="11" max="11" width="31.140625" style="1" customWidth="1"/>
    <col min="12" max="12" width="27.140625" style="1" customWidth="1"/>
    <col min="13" max="13" width="41.140625" style="1" customWidth="1"/>
    <col min="14" max="14" width="42.85546875" style="1" customWidth="1"/>
    <col min="15" max="15" width="34.85546875" style="1" customWidth="1"/>
    <col min="16" max="16" width="41.140625" style="1" customWidth="1"/>
    <col min="17" max="17" width="37.140625" style="1" customWidth="1"/>
    <col min="18" max="18" width="39.85546875" style="1" customWidth="1"/>
    <col min="19" max="19" width="38.42578125" style="1" customWidth="1"/>
    <col min="20" max="20" width="33" style="1" customWidth="1"/>
    <col min="21" max="21" width="38.140625" style="1" customWidth="1"/>
    <col min="22" max="16384" width="8.85546875" style="1"/>
  </cols>
  <sheetData>
    <row r="1" spans="1:25" ht="69.95" customHeight="1" thickBot="1">
      <c r="A1" s="114" t="s">
        <v>12</v>
      </c>
      <c r="B1" s="24"/>
      <c r="C1" s="24"/>
      <c r="D1" s="24"/>
      <c r="E1" s="24"/>
      <c r="F1" s="24"/>
      <c r="G1" s="24"/>
      <c r="H1" s="24"/>
      <c r="I1" s="24"/>
      <c r="J1" s="24"/>
      <c r="K1" s="24"/>
      <c r="L1" s="24"/>
      <c r="M1" s="24"/>
      <c r="N1" s="24"/>
      <c r="O1" s="24"/>
      <c r="P1" s="24"/>
      <c r="Q1" s="24"/>
      <c r="R1" s="24"/>
      <c r="S1" s="24"/>
      <c r="T1" s="24"/>
      <c r="U1" s="24"/>
      <c r="V1" s="359"/>
      <c r="W1" s="366"/>
      <c r="X1" s="366"/>
      <c r="Y1" s="366"/>
    </row>
    <row r="2" spans="1:25" ht="23.1" customHeight="1" thickBot="1">
      <c r="A2" s="367"/>
      <c r="B2" s="1158" t="s">
        <v>1679</v>
      </c>
      <c r="C2" s="1159"/>
      <c r="D2" s="1159"/>
      <c r="E2" s="1159"/>
      <c r="F2" s="1159"/>
      <c r="G2" s="1160"/>
      <c r="H2" s="1160"/>
      <c r="I2" s="1160"/>
      <c r="J2" s="1160"/>
      <c r="K2" s="1160"/>
      <c r="L2" s="1160"/>
      <c r="M2" s="1160"/>
      <c r="N2" s="1160"/>
      <c r="O2" s="1160"/>
      <c r="P2" s="1160"/>
      <c r="Q2" s="1160"/>
      <c r="R2" s="1160"/>
      <c r="S2" s="1160"/>
      <c r="T2" s="1160"/>
      <c r="U2" s="1161"/>
      <c r="V2" s="359"/>
      <c r="W2" s="366"/>
      <c r="X2" s="366"/>
      <c r="Y2" s="366"/>
    </row>
    <row r="3" spans="1:25" ht="99.95" customHeight="1" thickBot="1">
      <c r="A3" s="367"/>
      <c r="B3" s="1171" t="s">
        <v>1680</v>
      </c>
      <c r="C3" s="1172"/>
      <c r="D3" s="1171" t="s">
        <v>1681</v>
      </c>
      <c r="E3" s="1175"/>
      <c r="F3" s="1172"/>
      <c r="G3" s="367"/>
      <c r="H3" s="367"/>
      <c r="I3" s="367"/>
      <c r="J3" s="367"/>
      <c r="K3" s="367"/>
      <c r="L3" s="367"/>
      <c r="M3" s="367"/>
      <c r="N3" s="367"/>
      <c r="O3" s="367"/>
      <c r="P3" s="367"/>
      <c r="Q3" s="367"/>
      <c r="R3" s="367"/>
      <c r="S3" s="367"/>
      <c r="T3" s="367"/>
      <c r="U3" s="367"/>
      <c r="V3" s="359"/>
      <c r="W3" s="366"/>
      <c r="X3" s="366"/>
      <c r="Y3" s="366"/>
    </row>
    <row r="4" spans="1:25" ht="93.95" customHeight="1" thickBot="1">
      <c r="A4" s="367"/>
      <c r="B4" s="1173" t="s">
        <v>1682</v>
      </c>
      <c r="C4" s="1174"/>
      <c r="D4" s="1176"/>
      <c r="E4" s="1010"/>
      <c r="F4" s="1177"/>
      <c r="G4" s="367"/>
      <c r="H4" s="367"/>
      <c r="I4" s="367"/>
      <c r="J4" s="367"/>
      <c r="K4" s="367"/>
      <c r="L4" s="367"/>
      <c r="M4" s="367"/>
      <c r="N4" s="367"/>
      <c r="O4" s="367"/>
      <c r="P4" s="367"/>
      <c r="Q4" s="367"/>
      <c r="R4" s="367"/>
      <c r="S4" s="367"/>
      <c r="T4" s="367"/>
      <c r="U4" s="367"/>
      <c r="V4" s="359"/>
      <c r="W4" s="366"/>
      <c r="X4" s="366"/>
      <c r="Y4" s="366"/>
    </row>
    <row r="5" spans="1:25" ht="15.75" thickBot="1">
      <c r="A5" s="367"/>
      <c r="B5" s="873"/>
      <c r="C5" s="873"/>
      <c r="D5" s="873"/>
      <c r="E5" s="873"/>
      <c r="F5" s="873"/>
      <c r="G5" s="367"/>
      <c r="H5" s="367"/>
      <c r="I5" s="367"/>
      <c r="J5" s="367"/>
      <c r="K5" s="367"/>
      <c r="L5" s="367"/>
      <c r="M5" s="367"/>
      <c r="N5" s="367"/>
      <c r="O5" s="367"/>
      <c r="P5" s="367"/>
      <c r="Q5" s="367"/>
      <c r="R5" s="367"/>
      <c r="S5" s="367"/>
      <c r="T5" s="367"/>
      <c r="U5" s="367"/>
      <c r="V5" s="359"/>
      <c r="W5" s="366"/>
      <c r="X5" s="366"/>
      <c r="Y5" s="366"/>
    </row>
    <row r="6" spans="1:25" ht="2.1" customHeight="1">
      <c r="A6" s="367"/>
      <c r="B6" s="367"/>
      <c r="C6" s="367"/>
      <c r="D6" s="367"/>
      <c r="E6" s="367"/>
      <c r="F6" s="367"/>
      <c r="G6" s="367"/>
      <c r="H6" s="367"/>
      <c r="I6" s="367"/>
      <c r="J6" s="367"/>
      <c r="K6" s="367"/>
      <c r="L6" s="367"/>
      <c r="M6" s="367"/>
      <c r="N6" s="367"/>
      <c r="O6" s="367"/>
      <c r="P6" s="367"/>
      <c r="Q6" s="367"/>
      <c r="R6" s="367"/>
      <c r="S6" s="367"/>
      <c r="T6" s="367"/>
      <c r="U6" s="367"/>
      <c r="V6" s="359"/>
      <c r="W6" s="366"/>
      <c r="X6" s="366"/>
      <c r="Y6" s="366"/>
    </row>
    <row r="7" spans="1:25" ht="0.95" customHeight="1">
      <c r="A7" s="367"/>
      <c r="B7" s="367"/>
      <c r="C7" s="367"/>
      <c r="D7" s="367"/>
      <c r="E7" s="367"/>
      <c r="F7" s="367"/>
      <c r="G7" s="367"/>
      <c r="H7" s="367"/>
      <c r="I7" s="367"/>
      <c r="J7" s="367"/>
      <c r="K7" s="367"/>
      <c r="L7" s="367"/>
      <c r="M7" s="367"/>
      <c r="N7" s="367"/>
      <c r="O7" s="367"/>
      <c r="P7" s="367"/>
      <c r="Q7" s="367"/>
      <c r="R7" s="367"/>
      <c r="S7" s="367"/>
      <c r="T7" s="367"/>
      <c r="U7" s="367"/>
      <c r="V7" s="359"/>
      <c r="W7" s="366"/>
      <c r="X7" s="366"/>
      <c r="Y7" s="366"/>
    </row>
    <row r="8" spans="1:25" ht="2.1" customHeight="1">
      <c r="A8" s="367"/>
      <c r="B8" s="367"/>
      <c r="C8" s="367"/>
      <c r="D8" s="367"/>
      <c r="E8" s="367"/>
      <c r="F8" s="367"/>
      <c r="G8" s="367"/>
      <c r="H8" s="367"/>
      <c r="I8" s="367"/>
      <c r="J8" s="367"/>
      <c r="K8" s="367"/>
      <c r="L8" s="367"/>
      <c r="M8" s="367"/>
      <c r="N8" s="367"/>
      <c r="O8" s="367"/>
      <c r="P8" s="367"/>
      <c r="Q8" s="367"/>
      <c r="R8" s="367"/>
      <c r="S8" s="367"/>
      <c r="T8" s="367"/>
      <c r="U8" s="367"/>
      <c r="V8" s="359"/>
      <c r="W8" s="366"/>
      <c r="X8" s="366"/>
      <c r="Y8" s="366"/>
    </row>
    <row r="9" spans="1:25" ht="3" customHeight="1">
      <c r="A9" s="367"/>
      <c r="B9" s="367"/>
      <c r="C9" s="367"/>
      <c r="D9" s="367"/>
      <c r="E9" s="367"/>
      <c r="F9" s="367"/>
      <c r="G9" s="367"/>
      <c r="H9" s="367"/>
      <c r="I9" s="367"/>
      <c r="J9" s="367"/>
      <c r="K9" s="367"/>
      <c r="L9" s="367"/>
      <c r="M9" s="367"/>
      <c r="N9" s="367"/>
      <c r="O9" s="367"/>
      <c r="P9" s="367"/>
      <c r="Q9" s="367"/>
      <c r="R9" s="367"/>
      <c r="S9" s="367"/>
      <c r="T9" s="367"/>
      <c r="U9" s="367"/>
      <c r="V9" s="359"/>
      <c r="W9" s="366"/>
      <c r="X9" s="366"/>
      <c r="Y9" s="366"/>
    </row>
    <row r="10" spans="1:25" ht="3" customHeight="1">
      <c r="A10" s="367"/>
      <c r="B10" s="367"/>
      <c r="C10" s="367"/>
      <c r="D10" s="367"/>
      <c r="E10" s="367"/>
      <c r="F10" s="367"/>
      <c r="G10" s="367"/>
      <c r="H10" s="367"/>
      <c r="I10" s="367"/>
      <c r="J10" s="367"/>
      <c r="K10" s="367"/>
      <c r="L10" s="367"/>
      <c r="M10" s="367"/>
      <c r="N10" s="367"/>
      <c r="O10" s="367"/>
      <c r="P10" s="367"/>
      <c r="Q10" s="367"/>
      <c r="R10" s="367"/>
      <c r="S10" s="367"/>
      <c r="T10" s="367"/>
      <c r="U10" s="367"/>
      <c r="V10" s="359"/>
      <c r="W10" s="366"/>
      <c r="X10" s="366"/>
      <c r="Y10" s="366"/>
    </row>
    <row r="11" spans="1:25" ht="3" customHeight="1">
      <c r="A11" s="367"/>
      <c r="B11" s="367"/>
      <c r="C11" s="367"/>
      <c r="D11" s="367"/>
      <c r="E11" s="367"/>
      <c r="F11" s="367"/>
      <c r="G11" s="367"/>
      <c r="H11" s="367"/>
      <c r="I11" s="367"/>
      <c r="J11" s="367"/>
      <c r="K11" s="367"/>
      <c r="L11" s="367"/>
      <c r="M11" s="367"/>
      <c r="N11" s="367"/>
      <c r="O11" s="367"/>
      <c r="P11" s="367"/>
      <c r="Q11" s="367"/>
      <c r="R11" s="367"/>
      <c r="S11" s="367"/>
      <c r="T11" s="367"/>
      <c r="U11" s="367"/>
      <c r="V11" s="359"/>
      <c r="W11" s="366"/>
      <c r="X11" s="366"/>
      <c r="Y11" s="366"/>
    </row>
    <row r="12" spans="1:25" ht="2.1" customHeight="1">
      <c r="A12" s="367"/>
      <c r="C12" s="367"/>
      <c r="D12" s="367"/>
      <c r="E12" s="367"/>
      <c r="F12" s="367"/>
      <c r="G12" s="367"/>
      <c r="H12" s="367"/>
      <c r="I12" s="367"/>
      <c r="J12" s="367"/>
      <c r="K12" s="367"/>
      <c r="L12" s="367"/>
      <c r="M12" s="367"/>
      <c r="N12" s="367"/>
      <c r="O12" s="367"/>
      <c r="P12" s="367"/>
      <c r="Q12" s="367"/>
      <c r="R12" s="367"/>
      <c r="S12" s="367"/>
      <c r="T12" s="367"/>
      <c r="U12" s="367"/>
      <c r="V12" s="359"/>
      <c r="W12" s="366"/>
      <c r="X12" s="366"/>
      <c r="Y12" s="366"/>
    </row>
    <row r="13" spans="1:25" ht="3.95" customHeight="1">
      <c r="A13" s="367"/>
      <c r="B13" s="367"/>
      <c r="C13" s="367"/>
      <c r="D13" s="367"/>
      <c r="E13" s="367"/>
      <c r="F13" s="367"/>
      <c r="G13" s="367"/>
      <c r="H13" s="367"/>
      <c r="I13" s="367"/>
      <c r="J13" s="367"/>
      <c r="K13" s="367"/>
      <c r="L13" s="367"/>
      <c r="M13" s="367"/>
      <c r="N13" s="367"/>
      <c r="O13" s="367"/>
      <c r="P13" s="367"/>
      <c r="Q13" s="367"/>
      <c r="R13" s="367"/>
      <c r="S13" s="367"/>
      <c r="T13" s="367"/>
      <c r="U13" s="367"/>
      <c r="V13" s="359"/>
      <c r="W13" s="366"/>
      <c r="X13" s="366"/>
      <c r="Y13" s="366"/>
    </row>
    <row r="14" spans="1:25" ht="3" customHeight="1">
      <c r="A14" s="367"/>
      <c r="B14" s="367"/>
      <c r="C14" s="367"/>
      <c r="D14" s="367"/>
      <c r="E14" s="367"/>
      <c r="F14" s="367"/>
      <c r="G14" s="367"/>
      <c r="H14" s="367"/>
      <c r="I14" s="367"/>
      <c r="J14" s="367"/>
      <c r="K14" s="367"/>
      <c r="L14" s="367"/>
      <c r="M14" s="367"/>
      <c r="N14" s="367"/>
      <c r="O14" s="367"/>
      <c r="P14" s="367"/>
      <c r="Q14" s="367"/>
      <c r="R14" s="367"/>
      <c r="S14" s="367"/>
      <c r="T14" s="367"/>
      <c r="U14" s="367"/>
      <c r="V14" s="359"/>
      <c r="W14" s="366"/>
      <c r="X14" s="366"/>
      <c r="Y14" s="366"/>
    </row>
    <row r="15" spans="1:25" ht="3" customHeight="1">
      <c r="A15" s="367"/>
      <c r="B15" s="367"/>
      <c r="C15" s="367"/>
      <c r="D15" s="367"/>
      <c r="E15" s="367"/>
      <c r="F15" s="367"/>
      <c r="G15" s="367"/>
      <c r="H15" s="367"/>
      <c r="I15" s="367"/>
      <c r="J15" s="367"/>
      <c r="K15" s="367"/>
      <c r="L15" s="367"/>
      <c r="M15" s="367"/>
      <c r="N15" s="367"/>
      <c r="O15" s="367"/>
      <c r="P15" s="367"/>
      <c r="Q15" s="367"/>
      <c r="R15" s="367"/>
      <c r="S15" s="367"/>
      <c r="T15" s="367"/>
      <c r="U15" s="367"/>
      <c r="V15" s="359"/>
      <c r="W15" s="366"/>
      <c r="X15" s="366"/>
      <c r="Y15" s="366"/>
    </row>
    <row r="16" spans="1:25">
      <c r="A16" s="52"/>
      <c r="B16" s="368"/>
      <c r="C16" s="368"/>
      <c r="D16" s="369"/>
      <c r="E16" s="369"/>
      <c r="F16" s="52"/>
      <c r="G16" s="368"/>
      <c r="H16" s="368"/>
      <c r="I16" s="368"/>
      <c r="J16" s="368"/>
      <c r="K16" s="368"/>
      <c r="L16" s="369"/>
      <c r="M16" s="52"/>
      <c r="N16" s="369"/>
      <c r="O16" s="52"/>
      <c r="P16" s="368"/>
      <c r="Q16" s="370"/>
      <c r="R16" s="370"/>
      <c r="S16" s="370"/>
      <c r="T16" s="370"/>
      <c r="U16" s="370"/>
      <c r="V16" s="23"/>
      <c r="W16" s="366"/>
      <c r="X16" s="366"/>
      <c r="Y16" s="366"/>
    </row>
    <row r="17" spans="1:25" ht="18.95" customHeight="1" thickBot="1">
      <c r="A17" s="371"/>
      <c r="B17" s="916" t="s">
        <v>1683</v>
      </c>
      <c r="C17" s="916" t="s">
        <v>1684</v>
      </c>
      <c r="D17" s="916" t="s">
        <v>1685</v>
      </c>
      <c r="E17" s="916" t="s">
        <v>1686</v>
      </c>
      <c r="F17" s="916" t="s">
        <v>1687</v>
      </c>
      <c r="G17" s="916" t="s">
        <v>1688</v>
      </c>
      <c r="H17" s="916" t="s">
        <v>1689</v>
      </c>
      <c r="I17" s="916" t="s">
        <v>1690</v>
      </c>
      <c r="J17" s="916" t="s">
        <v>1691</v>
      </c>
      <c r="K17" s="916" t="s">
        <v>1692</v>
      </c>
      <c r="L17" s="916" t="s">
        <v>1693</v>
      </c>
      <c r="M17" s="916" t="s">
        <v>1694</v>
      </c>
      <c r="N17" s="916" t="s">
        <v>1695</v>
      </c>
      <c r="O17" s="916" t="s">
        <v>1696</v>
      </c>
      <c r="P17" s="916" t="s">
        <v>1697</v>
      </c>
      <c r="Q17" s="916" t="s">
        <v>1698</v>
      </c>
      <c r="R17" s="916" t="s">
        <v>1699</v>
      </c>
      <c r="S17" s="916" t="s">
        <v>1700</v>
      </c>
      <c r="T17" s="916" t="s">
        <v>1701</v>
      </c>
      <c r="U17" s="916" t="s">
        <v>1702</v>
      </c>
      <c r="V17" s="372"/>
      <c r="W17" s="373"/>
      <c r="X17" s="373"/>
      <c r="Y17" s="373"/>
    </row>
    <row r="18" spans="1:25" ht="192.95" customHeight="1" thickBot="1">
      <c r="A18" s="964" t="s">
        <v>1703</v>
      </c>
      <c r="B18" s="378" t="s">
        <v>1704</v>
      </c>
      <c r="C18" s="378" t="s">
        <v>1705</v>
      </c>
      <c r="D18" s="378" t="s">
        <v>1706</v>
      </c>
      <c r="E18" s="378" t="s">
        <v>1707</v>
      </c>
      <c r="F18" s="378" t="s">
        <v>1708</v>
      </c>
      <c r="G18" s="378" t="s">
        <v>1709</v>
      </c>
      <c r="H18" s="378" t="s">
        <v>1710</v>
      </c>
      <c r="I18" s="378" t="s">
        <v>1711</v>
      </c>
      <c r="J18" s="378" t="s">
        <v>1712</v>
      </c>
      <c r="K18" s="378" t="s">
        <v>1713</v>
      </c>
      <c r="L18" s="378" t="s">
        <v>1714</v>
      </c>
      <c r="M18" s="378" t="s">
        <v>1715</v>
      </c>
      <c r="N18" s="735"/>
      <c r="O18" s="735"/>
      <c r="P18" s="378" t="s">
        <v>1716</v>
      </c>
      <c r="Q18" s="378" t="s">
        <v>1717</v>
      </c>
      <c r="R18" s="378" t="s">
        <v>1718</v>
      </c>
      <c r="S18" s="378" t="s">
        <v>1719</v>
      </c>
      <c r="T18" s="378" t="s">
        <v>1720</v>
      </c>
      <c r="U18" s="378" t="s">
        <v>1721</v>
      </c>
      <c r="V18" s="882"/>
      <c r="W18" s="373"/>
      <c r="X18" s="373"/>
      <c r="Y18" s="373"/>
    </row>
    <row r="19" spans="1:25" ht="38.1" customHeight="1" thickBot="1">
      <c r="A19" s="374"/>
      <c r="B19" s="10" t="s">
        <v>1722</v>
      </c>
      <c r="C19" s="10" t="s">
        <v>1723</v>
      </c>
      <c r="D19" s="10" t="s">
        <v>1724</v>
      </c>
      <c r="E19" s="10" t="s">
        <v>1725</v>
      </c>
      <c r="F19" s="10">
        <v>2016</v>
      </c>
      <c r="G19" s="10" t="s">
        <v>1726</v>
      </c>
      <c r="H19" s="10" t="s">
        <v>1727</v>
      </c>
      <c r="I19" s="10" t="s">
        <v>1728</v>
      </c>
      <c r="J19" s="10" t="s">
        <v>1729</v>
      </c>
      <c r="K19" s="10" t="s">
        <v>1730</v>
      </c>
      <c r="L19" s="379">
        <v>45139</v>
      </c>
      <c r="M19" s="10" t="s">
        <v>1731</v>
      </c>
      <c r="N19" s="736" t="s">
        <v>1732</v>
      </c>
      <c r="O19" s="1162" t="s">
        <v>1733</v>
      </c>
      <c r="P19" s="10" t="s">
        <v>1734</v>
      </c>
      <c r="Q19" s="10" t="s">
        <v>1735</v>
      </c>
      <c r="R19" s="10" t="s">
        <v>1736</v>
      </c>
      <c r="S19" s="10" t="s">
        <v>1737</v>
      </c>
      <c r="T19" s="1166" t="s">
        <v>1738</v>
      </c>
      <c r="U19" s="1169" t="s">
        <v>1739</v>
      </c>
      <c r="V19" s="372"/>
      <c r="W19" s="373"/>
      <c r="X19" s="373"/>
      <c r="Y19" s="373"/>
    </row>
    <row r="20" spans="1:25" ht="59.1" customHeight="1" thickBot="1">
      <c r="A20" s="374"/>
      <c r="B20" s="854" t="s">
        <v>1740</v>
      </c>
      <c r="C20" s="863" t="s">
        <v>1741</v>
      </c>
      <c r="D20" s="854" t="s">
        <v>1742</v>
      </c>
      <c r="E20" s="863" t="s">
        <v>1743</v>
      </c>
      <c r="F20" s="854">
        <v>2006</v>
      </c>
      <c r="G20" s="854" t="s">
        <v>1744</v>
      </c>
      <c r="H20" s="854" t="s">
        <v>1745</v>
      </c>
      <c r="I20" s="863" t="s">
        <v>1746</v>
      </c>
      <c r="J20" s="854" t="s">
        <v>1747</v>
      </c>
      <c r="K20" s="854" t="s">
        <v>1748</v>
      </c>
      <c r="L20" s="864">
        <v>45566</v>
      </c>
      <c r="M20" s="854" t="s">
        <v>1749</v>
      </c>
      <c r="N20" s="858" t="s">
        <v>1750</v>
      </c>
      <c r="O20" s="1163"/>
      <c r="P20" s="868" t="s">
        <v>1751</v>
      </c>
      <c r="Q20" s="868" t="s">
        <v>1735</v>
      </c>
      <c r="R20" s="868" t="s">
        <v>1752</v>
      </c>
      <c r="S20" s="854" t="s">
        <v>1737</v>
      </c>
      <c r="T20" s="1167"/>
      <c r="U20" s="1034"/>
      <c r="V20" s="372"/>
      <c r="W20" s="373"/>
      <c r="X20" s="373"/>
      <c r="Y20" s="373"/>
    </row>
    <row r="21" spans="1:25" ht="39.950000000000003" customHeight="1" thickBot="1">
      <c r="A21" s="738"/>
      <c r="B21" s="854" t="s">
        <v>1753</v>
      </c>
      <c r="C21" s="863" t="s">
        <v>1754</v>
      </c>
      <c r="D21" s="868" t="s">
        <v>1724</v>
      </c>
      <c r="E21" s="868" t="s">
        <v>1725</v>
      </c>
      <c r="F21" s="868">
        <v>2011</v>
      </c>
      <c r="G21" s="854" t="s">
        <v>1731</v>
      </c>
      <c r="H21" s="863" t="s">
        <v>1727</v>
      </c>
      <c r="I21" s="854" t="s">
        <v>1755</v>
      </c>
      <c r="J21" s="863" t="s">
        <v>1756</v>
      </c>
      <c r="K21" s="854" t="s">
        <v>1757</v>
      </c>
      <c r="L21" s="864">
        <v>45566</v>
      </c>
      <c r="M21" s="854" t="s">
        <v>1731</v>
      </c>
      <c r="N21" s="858" t="s">
        <v>1732</v>
      </c>
      <c r="O21" s="1163"/>
      <c r="P21" s="854" t="s">
        <v>1734</v>
      </c>
      <c r="Q21" s="863" t="s">
        <v>1735</v>
      </c>
      <c r="R21" s="854" t="s">
        <v>1736</v>
      </c>
      <c r="S21" s="858" t="s">
        <v>1737</v>
      </c>
      <c r="T21" s="1167"/>
      <c r="U21" s="1034"/>
      <c r="V21" s="882"/>
      <c r="W21" s="373"/>
      <c r="X21" s="373"/>
      <c r="Y21" s="373"/>
    </row>
    <row r="22" spans="1:25" ht="39.950000000000003" customHeight="1" thickBot="1">
      <c r="A22" s="374"/>
      <c r="B22" s="865" t="s">
        <v>1758</v>
      </c>
      <c r="C22" s="865" t="s">
        <v>1759</v>
      </c>
      <c r="D22" s="865" t="s">
        <v>1724</v>
      </c>
      <c r="E22" s="866" t="s">
        <v>1725</v>
      </c>
      <c r="F22" s="862">
        <v>2024</v>
      </c>
      <c r="G22" s="865" t="s">
        <v>1731</v>
      </c>
      <c r="H22" s="865" t="s">
        <v>1727</v>
      </c>
      <c r="I22" s="866" t="s">
        <v>1760</v>
      </c>
      <c r="J22" s="862" t="s">
        <v>1761</v>
      </c>
      <c r="K22" s="865" t="s">
        <v>1762</v>
      </c>
      <c r="L22" s="867">
        <f>L21</f>
        <v>45566</v>
      </c>
      <c r="M22" s="862" t="s">
        <v>1731</v>
      </c>
      <c r="N22" s="865" t="s">
        <v>1732</v>
      </c>
      <c r="O22" s="1163"/>
      <c r="P22" s="866" t="s">
        <v>1734</v>
      </c>
      <c r="Q22" s="862" t="s">
        <v>1735</v>
      </c>
      <c r="R22" s="866" t="s">
        <v>1763</v>
      </c>
      <c r="S22" s="862" t="s">
        <v>1737</v>
      </c>
      <c r="T22" s="1167"/>
      <c r="U22" s="1034"/>
      <c r="V22" s="882"/>
      <c r="W22" s="373"/>
      <c r="X22" s="373"/>
      <c r="Y22" s="373"/>
    </row>
    <row r="23" spans="1:25" ht="38.1" customHeight="1" thickBot="1">
      <c r="A23" s="374"/>
      <c r="B23" s="10" t="s">
        <v>1764</v>
      </c>
      <c r="C23" s="10" t="s">
        <v>1765</v>
      </c>
      <c r="D23" s="10" t="s">
        <v>1766</v>
      </c>
      <c r="E23" s="10" t="s">
        <v>1725</v>
      </c>
      <c r="F23" s="10">
        <v>1974</v>
      </c>
      <c r="G23" s="10" t="s">
        <v>1731</v>
      </c>
      <c r="H23" s="10" t="s">
        <v>1767</v>
      </c>
      <c r="I23" s="10" t="s">
        <v>1768</v>
      </c>
      <c r="J23" s="10" t="s">
        <v>1769</v>
      </c>
      <c r="K23" s="10" t="s">
        <v>1770</v>
      </c>
      <c r="L23" s="379">
        <v>45413</v>
      </c>
      <c r="M23" s="10" t="s">
        <v>1731</v>
      </c>
      <c r="N23" s="959" t="s">
        <v>1750</v>
      </c>
      <c r="O23" s="1164"/>
      <c r="P23" s="10" t="s">
        <v>1734</v>
      </c>
      <c r="Q23" s="10" t="s">
        <v>1735</v>
      </c>
      <c r="R23" s="10" t="s">
        <v>1771</v>
      </c>
      <c r="S23" s="10" t="s">
        <v>1737</v>
      </c>
      <c r="T23" s="1167"/>
      <c r="U23" s="1034"/>
      <c r="V23" s="375"/>
      <c r="W23" s="376"/>
      <c r="X23" s="376"/>
      <c r="Y23" s="376"/>
    </row>
    <row r="24" spans="1:25" ht="114.95" customHeight="1" thickBot="1">
      <c r="A24" s="374"/>
      <c r="B24" s="10" t="s">
        <v>1772</v>
      </c>
      <c r="C24" s="10" t="s">
        <v>1773</v>
      </c>
      <c r="D24" s="10" t="s">
        <v>1724</v>
      </c>
      <c r="E24" s="10" t="s">
        <v>1774</v>
      </c>
      <c r="F24" s="10">
        <v>2018</v>
      </c>
      <c r="G24" s="10" t="s">
        <v>1731</v>
      </c>
      <c r="H24" s="10" t="s">
        <v>1775</v>
      </c>
      <c r="I24" s="10" t="s">
        <v>1776</v>
      </c>
      <c r="J24" s="10" t="s">
        <v>1777</v>
      </c>
      <c r="K24" s="10" t="s">
        <v>1778</v>
      </c>
      <c r="L24" s="379">
        <v>45413</v>
      </c>
      <c r="M24" s="10" t="s">
        <v>1731</v>
      </c>
      <c r="N24" s="959" t="s">
        <v>1779</v>
      </c>
      <c r="O24" s="1164"/>
      <c r="P24" s="10" t="s">
        <v>1734</v>
      </c>
      <c r="Q24" s="10" t="s">
        <v>1735</v>
      </c>
      <c r="R24" s="10" t="s">
        <v>1780</v>
      </c>
      <c r="S24" s="10" t="s">
        <v>1737</v>
      </c>
      <c r="T24" s="1167"/>
      <c r="U24" s="1034"/>
      <c r="V24" s="882"/>
      <c r="W24" s="373"/>
      <c r="X24" s="373"/>
      <c r="Y24" s="373"/>
    </row>
    <row r="25" spans="1:25" ht="36" customHeight="1" thickBot="1">
      <c r="A25" s="374"/>
      <c r="B25" s="10" t="s">
        <v>1781</v>
      </c>
      <c r="C25" s="10" t="s">
        <v>1782</v>
      </c>
      <c r="D25" s="10" t="s">
        <v>1724</v>
      </c>
      <c r="E25" s="10" t="s">
        <v>1725</v>
      </c>
      <c r="F25" s="10">
        <v>2018</v>
      </c>
      <c r="G25" s="10" t="s">
        <v>1731</v>
      </c>
      <c r="H25" s="10" t="s">
        <v>1783</v>
      </c>
      <c r="I25" s="10" t="s">
        <v>1768</v>
      </c>
      <c r="J25" s="10" t="s">
        <v>1784</v>
      </c>
      <c r="K25" s="10" t="s">
        <v>1785</v>
      </c>
      <c r="L25" s="379">
        <v>45352</v>
      </c>
      <c r="M25" s="10" t="s">
        <v>1731</v>
      </c>
      <c r="N25" s="737" t="s">
        <v>1750</v>
      </c>
      <c r="O25" s="1165"/>
      <c r="P25" s="10" t="s">
        <v>1734</v>
      </c>
      <c r="Q25" s="10" t="s">
        <v>1735</v>
      </c>
      <c r="R25" s="10" t="s">
        <v>1786</v>
      </c>
      <c r="S25" s="10" t="s">
        <v>1737</v>
      </c>
      <c r="T25" s="1167"/>
      <c r="U25" s="1034"/>
      <c r="V25" s="372"/>
      <c r="W25" s="373"/>
      <c r="X25" s="373"/>
      <c r="Y25" s="373"/>
    </row>
    <row r="26" spans="1:25" s="90" customFormat="1" ht="77.25" customHeight="1" thickBot="1">
      <c r="A26" s="740"/>
      <c r="B26" s="854" t="s">
        <v>1180</v>
      </c>
      <c r="C26" s="855" t="s">
        <v>1787</v>
      </c>
      <c r="D26" s="854" t="s">
        <v>1724</v>
      </c>
      <c r="E26" s="854" t="s">
        <v>1725</v>
      </c>
      <c r="F26" s="854">
        <v>2012</v>
      </c>
      <c r="G26" s="855" t="s">
        <v>1731</v>
      </c>
      <c r="H26" s="854" t="s">
        <v>1745</v>
      </c>
      <c r="I26" s="855" t="s">
        <v>1788</v>
      </c>
      <c r="J26" s="856" t="s">
        <v>1789</v>
      </c>
      <c r="K26" s="856" t="s">
        <v>1790</v>
      </c>
      <c r="L26" s="857">
        <v>45505</v>
      </c>
      <c r="M26" s="858" t="s">
        <v>1749</v>
      </c>
      <c r="N26" s="859" t="s">
        <v>1791</v>
      </c>
      <c r="O26" s="860" t="s">
        <v>96</v>
      </c>
      <c r="P26" s="854" t="s">
        <v>1734</v>
      </c>
      <c r="Q26" s="858" t="s">
        <v>1735</v>
      </c>
      <c r="R26" s="861" t="s">
        <v>1792</v>
      </c>
      <c r="S26" s="739" t="s">
        <v>1793</v>
      </c>
      <c r="T26" s="1168"/>
      <c r="U26" s="1170"/>
      <c r="V26" s="882"/>
      <c r="W26" s="373"/>
      <c r="X26" s="373"/>
      <c r="Y26" s="373"/>
    </row>
    <row r="27" spans="1:25" s="90" customFormat="1" ht="13.5" thickBot="1">
      <c r="A27" s="741"/>
      <c r="B27" s="750"/>
      <c r="C27" s="851"/>
      <c r="D27" s="851"/>
      <c r="E27" s="742"/>
      <c r="F27" s="851"/>
      <c r="G27" s="851"/>
      <c r="H27" s="851"/>
      <c r="I27" s="745"/>
      <c r="J27" s="852"/>
      <c r="K27" s="851"/>
      <c r="L27" s="743"/>
      <c r="M27" s="745"/>
      <c r="N27" s="745"/>
      <c r="O27" s="851"/>
      <c r="P27" s="745"/>
      <c r="Q27" s="853"/>
      <c r="R27" s="853"/>
      <c r="S27" s="749"/>
      <c r="T27" s="907"/>
      <c r="U27" s="907"/>
      <c r="V27" s="882"/>
      <c r="W27" s="373"/>
      <c r="X27" s="373"/>
      <c r="Y27" s="373"/>
    </row>
    <row r="28" spans="1:25" s="90" customFormat="1" ht="13.5" thickBot="1">
      <c r="A28" s="741"/>
      <c r="B28" s="744"/>
      <c r="C28" s="745"/>
      <c r="D28" s="745"/>
      <c r="E28" s="746"/>
      <c r="F28" s="745"/>
      <c r="G28" s="745"/>
      <c r="H28" s="745"/>
      <c r="I28" s="746"/>
      <c r="J28" s="748"/>
      <c r="K28" s="742"/>
      <c r="L28" s="747"/>
      <c r="M28" s="746"/>
      <c r="N28" s="746"/>
      <c r="O28" s="745"/>
      <c r="P28" s="751"/>
      <c r="Q28" s="744"/>
      <c r="R28" s="744"/>
      <c r="S28" s="750"/>
      <c r="T28" s="907"/>
      <c r="U28" s="907"/>
      <c r="V28" s="882"/>
      <c r="W28" s="373"/>
      <c r="X28" s="373"/>
      <c r="Y28" s="373"/>
    </row>
    <row r="29" spans="1:25" ht="26.1" customHeight="1" thickBot="1">
      <c r="A29" s="962"/>
      <c r="B29" s="1039" t="s">
        <v>1794</v>
      </c>
      <c r="C29" s="1039"/>
      <c r="D29" s="1039"/>
      <c r="E29" s="1039"/>
      <c r="F29" s="1039"/>
      <c r="G29" s="961"/>
      <c r="H29" s="92"/>
      <c r="I29" s="1147"/>
      <c r="J29" s="969"/>
      <c r="K29" s="969"/>
      <c r="L29" s="1148"/>
      <c r="M29" s="961"/>
      <c r="N29" s="92"/>
      <c r="O29" s="92"/>
      <c r="P29" s="92"/>
      <c r="Q29" s="92"/>
      <c r="R29" s="92"/>
      <c r="S29" s="92"/>
      <c r="T29" s="92"/>
      <c r="U29" s="92"/>
      <c r="V29" s="904"/>
      <c r="W29" s="373"/>
      <c r="X29" s="373"/>
      <c r="Y29" s="373"/>
    </row>
    <row r="30" spans="1:25">
      <c r="A30" s="962"/>
      <c r="B30" s="909"/>
      <c r="C30" s="1040" t="s">
        <v>1795</v>
      </c>
      <c r="D30" s="1040"/>
      <c r="E30" s="1040"/>
      <c r="F30" s="1040"/>
      <c r="G30" s="963"/>
      <c r="H30" s="93"/>
      <c r="I30" s="1147"/>
      <c r="J30" s="969"/>
      <c r="K30" s="969"/>
      <c r="L30" s="1148"/>
      <c r="M30" s="963"/>
      <c r="N30" s="93"/>
      <c r="O30" s="93"/>
      <c r="P30" s="93"/>
      <c r="Q30" s="93"/>
      <c r="R30" s="93"/>
      <c r="S30" s="93"/>
      <c r="T30" s="93"/>
      <c r="U30" s="93"/>
      <c r="V30" s="904"/>
      <c r="W30" s="373"/>
      <c r="X30" s="373"/>
      <c r="Y30" s="373"/>
    </row>
    <row r="31" spans="1:25">
      <c r="A31" s="962"/>
      <c r="B31" s="909" t="s">
        <v>1796</v>
      </c>
      <c r="C31" s="909" t="s">
        <v>1797</v>
      </c>
      <c r="D31" s="909" t="s">
        <v>1798</v>
      </c>
      <c r="E31" s="909" t="s">
        <v>1799</v>
      </c>
      <c r="F31" s="909" t="s">
        <v>1800</v>
      </c>
      <c r="G31" s="963"/>
      <c r="H31" s="93"/>
      <c r="I31" s="1147"/>
      <c r="J31" s="969"/>
      <c r="K31" s="969"/>
      <c r="L31" s="1148"/>
      <c r="M31" s="963"/>
      <c r="N31" s="93"/>
      <c r="O31" s="93"/>
      <c r="P31" s="93"/>
      <c r="Q31" s="93"/>
      <c r="R31" s="93"/>
      <c r="S31" s="93"/>
      <c r="T31" s="93"/>
      <c r="U31" s="93"/>
      <c r="V31" s="904"/>
      <c r="W31" s="373"/>
      <c r="X31" s="373"/>
      <c r="Y31" s="373"/>
    </row>
    <row r="32" spans="1:25">
      <c r="A32" s="962"/>
      <c r="B32" s="380" t="s">
        <v>1801</v>
      </c>
      <c r="C32" s="380" t="s">
        <v>1802</v>
      </c>
      <c r="D32" s="380" t="s">
        <v>1803</v>
      </c>
      <c r="E32" s="380" t="s">
        <v>1804</v>
      </c>
      <c r="F32" s="380" t="s">
        <v>1750</v>
      </c>
      <c r="G32" s="963"/>
      <c r="H32" s="93"/>
      <c r="I32" s="1147"/>
      <c r="J32" s="969"/>
      <c r="K32" s="969"/>
      <c r="L32" s="1148"/>
      <c r="M32" s="963"/>
      <c r="N32" s="93"/>
      <c r="O32" s="93"/>
      <c r="P32" s="93"/>
      <c r="Q32" s="93"/>
      <c r="R32" s="93"/>
      <c r="S32" s="93"/>
      <c r="T32" s="93"/>
      <c r="U32" s="93"/>
      <c r="V32" s="904"/>
      <c r="W32" s="373"/>
      <c r="X32" s="373"/>
      <c r="Y32" s="373"/>
    </row>
    <row r="33" spans="1:25">
      <c r="A33" s="962"/>
      <c r="B33" s="381" t="s">
        <v>1805</v>
      </c>
      <c r="C33" s="381" t="s">
        <v>1806</v>
      </c>
      <c r="D33" s="381" t="s">
        <v>1806</v>
      </c>
      <c r="E33" s="381" t="s">
        <v>1750</v>
      </c>
      <c r="F33" s="381" t="s">
        <v>1807</v>
      </c>
      <c r="G33" s="963"/>
      <c r="H33" s="93"/>
      <c r="I33" s="1147"/>
      <c r="J33" s="969"/>
      <c r="K33" s="969"/>
      <c r="L33" s="1148"/>
      <c r="M33" s="963"/>
      <c r="N33" s="93"/>
      <c r="O33" s="93"/>
      <c r="P33" s="93"/>
      <c r="Q33" s="93"/>
      <c r="R33" s="93"/>
      <c r="S33" s="93"/>
      <c r="T33" s="93"/>
      <c r="U33" s="93"/>
      <c r="V33" s="904"/>
      <c r="W33" s="373"/>
      <c r="X33" s="373"/>
      <c r="Y33" s="373"/>
    </row>
    <row r="34" spans="1:25">
      <c r="A34" s="962"/>
      <c r="B34" s="381" t="s">
        <v>1808</v>
      </c>
      <c r="C34" s="381" t="s">
        <v>1750</v>
      </c>
      <c r="D34" s="381" t="s">
        <v>1750</v>
      </c>
      <c r="E34" s="381" t="s">
        <v>1807</v>
      </c>
      <c r="F34" s="381" t="s">
        <v>1779</v>
      </c>
      <c r="G34" s="963"/>
      <c r="H34" s="93"/>
      <c r="I34" s="1147"/>
      <c r="J34" s="969"/>
      <c r="K34" s="969"/>
      <c r="L34" s="1148"/>
      <c r="M34" s="963"/>
      <c r="N34" s="93"/>
      <c r="O34" s="93"/>
      <c r="P34" s="93"/>
      <c r="Q34" s="93"/>
      <c r="R34" s="93"/>
      <c r="S34" s="93"/>
      <c r="T34" s="93"/>
      <c r="U34" s="93"/>
      <c r="V34" s="904"/>
      <c r="W34" s="373"/>
      <c r="X34" s="373"/>
      <c r="Y34" s="373"/>
    </row>
    <row r="35" spans="1:25" ht="15" customHeight="1">
      <c r="A35" s="962"/>
      <c r="B35" s="381" t="s">
        <v>1809</v>
      </c>
      <c r="C35" s="1048" t="s">
        <v>1810</v>
      </c>
      <c r="D35" s="381" t="s">
        <v>1807</v>
      </c>
      <c r="E35" s="381" t="s">
        <v>1779</v>
      </c>
      <c r="F35" s="381" t="s">
        <v>1732</v>
      </c>
      <c r="G35" s="963"/>
      <c r="H35" s="93"/>
      <c r="I35" s="1147"/>
      <c r="J35" s="969"/>
      <c r="K35" s="969"/>
      <c r="L35" s="1148"/>
      <c r="M35" s="963"/>
      <c r="N35" s="93"/>
      <c r="O35" s="93"/>
      <c r="P35" s="93"/>
      <c r="Q35" s="93"/>
      <c r="R35" s="93"/>
      <c r="S35" s="93"/>
      <c r="T35" s="93"/>
      <c r="U35" s="93"/>
      <c r="V35" s="904"/>
      <c r="W35" s="373"/>
      <c r="X35" s="373"/>
      <c r="Y35" s="373"/>
    </row>
    <row r="36" spans="1:25">
      <c r="A36" s="962"/>
      <c r="B36" s="381" t="s">
        <v>1811</v>
      </c>
      <c r="C36" s="1048"/>
      <c r="D36" s="912" t="s">
        <v>1810</v>
      </c>
      <c r="E36" s="381" t="s">
        <v>1732</v>
      </c>
      <c r="F36" s="381" t="s">
        <v>1732</v>
      </c>
      <c r="G36" s="963"/>
      <c r="H36" s="93"/>
      <c r="I36" s="1149"/>
      <c r="J36" s="1150"/>
      <c r="K36" s="1150"/>
      <c r="L36" s="1151"/>
      <c r="M36" s="963"/>
      <c r="N36" s="93"/>
      <c r="O36" s="93"/>
      <c r="P36" s="93"/>
      <c r="Q36" s="93"/>
      <c r="R36" s="93"/>
      <c r="S36" s="93"/>
      <c r="T36" s="93"/>
      <c r="U36" s="93"/>
      <c r="V36" s="904"/>
      <c r="W36" s="373"/>
      <c r="X36" s="373"/>
      <c r="Y36" s="373"/>
    </row>
    <row r="37" spans="1:25" ht="20.100000000000001" customHeight="1">
      <c r="A37" s="93"/>
      <c r="B37" s="1054" t="s">
        <v>1812</v>
      </c>
      <c r="C37" s="1055"/>
      <c r="D37" s="1055"/>
      <c r="E37" s="1143"/>
      <c r="F37" s="960"/>
      <c r="G37" s="93"/>
      <c r="H37" s="377"/>
      <c r="I37" s="1144"/>
      <c r="J37" s="1145"/>
      <c r="K37" s="1145"/>
      <c r="L37" s="1146"/>
      <c r="M37" s="963"/>
      <c r="N37" s="93"/>
      <c r="O37" s="93"/>
      <c r="P37" s="93"/>
      <c r="Q37" s="93"/>
      <c r="R37" s="93"/>
      <c r="S37" s="93"/>
      <c r="T37" s="93"/>
      <c r="U37" s="93"/>
      <c r="V37" s="904"/>
      <c r="W37" s="373"/>
      <c r="X37" s="373"/>
      <c r="Y37" s="373"/>
    </row>
    <row r="38" spans="1:25" ht="11.1" customHeight="1">
      <c r="A38" s="93"/>
      <c r="B38" s="1152" t="s">
        <v>1813</v>
      </c>
      <c r="C38" s="1153"/>
      <c r="D38" s="1153"/>
      <c r="E38" s="1154"/>
      <c r="F38" s="962"/>
      <c r="G38" s="93"/>
      <c r="H38" s="93"/>
      <c r="I38" s="1147"/>
      <c r="J38" s="969"/>
      <c r="K38" s="969"/>
      <c r="L38" s="1148"/>
      <c r="M38" s="963"/>
      <c r="N38" s="93"/>
      <c r="O38" s="93"/>
      <c r="P38" s="93"/>
      <c r="Q38" s="93"/>
      <c r="R38" s="93"/>
      <c r="S38" s="93"/>
      <c r="T38" s="93"/>
      <c r="U38" s="93"/>
      <c r="V38" s="904"/>
      <c r="W38" s="373"/>
      <c r="X38" s="373"/>
      <c r="Y38" s="373"/>
    </row>
    <row r="39" spans="1:25" ht="11.1" customHeight="1">
      <c r="A39" s="93"/>
      <c r="B39" s="1152" t="s">
        <v>1814</v>
      </c>
      <c r="C39" s="1153"/>
      <c r="D39" s="1153"/>
      <c r="E39" s="1154"/>
      <c r="F39" s="962"/>
      <c r="G39" s="93"/>
      <c r="H39" s="93"/>
      <c r="I39" s="1147"/>
      <c r="J39" s="969"/>
      <c r="K39" s="969"/>
      <c r="L39" s="1148"/>
      <c r="M39" s="963"/>
      <c r="N39" s="93"/>
      <c r="O39" s="93"/>
      <c r="P39" s="93"/>
      <c r="Q39" s="93"/>
      <c r="R39" s="93"/>
      <c r="S39" s="93"/>
      <c r="T39" s="93"/>
      <c r="U39" s="93"/>
      <c r="V39" s="904"/>
      <c r="W39" s="373"/>
      <c r="X39" s="373"/>
      <c r="Y39" s="373"/>
    </row>
    <row r="40" spans="1:25">
      <c r="A40" s="93"/>
      <c r="B40" s="1155"/>
      <c r="C40" s="1156"/>
      <c r="D40" s="1157"/>
      <c r="E40" s="93"/>
      <c r="F40" s="962"/>
      <c r="G40" s="93"/>
      <c r="H40" s="93"/>
      <c r="I40" s="1147"/>
      <c r="J40" s="969"/>
      <c r="K40" s="969"/>
      <c r="L40" s="1148"/>
      <c r="M40" s="963"/>
      <c r="N40" s="93"/>
      <c r="O40" s="93"/>
      <c r="P40" s="93"/>
      <c r="Q40" s="93"/>
      <c r="R40" s="93"/>
      <c r="S40" s="93"/>
      <c r="T40" s="93"/>
      <c r="U40" s="93"/>
      <c r="V40" s="904"/>
      <c r="W40" s="373"/>
      <c r="X40" s="373"/>
      <c r="Y40" s="373"/>
    </row>
    <row r="41" spans="1:25">
      <c r="A41" s="93"/>
      <c r="B41" s="93"/>
      <c r="C41" s="93"/>
      <c r="D41" s="93"/>
      <c r="E41" s="93"/>
      <c r="F41" s="962"/>
      <c r="G41" s="93"/>
      <c r="H41" s="93"/>
      <c r="I41" s="1147"/>
      <c r="J41" s="969"/>
      <c r="K41" s="969"/>
      <c r="L41" s="1148"/>
      <c r="M41" s="963"/>
      <c r="N41" s="93"/>
      <c r="O41" s="93"/>
      <c r="P41" s="93"/>
      <c r="Q41" s="93"/>
      <c r="R41" s="93"/>
      <c r="S41" s="93"/>
      <c r="T41" s="93"/>
      <c r="U41" s="93"/>
      <c r="V41" s="904"/>
      <c r="W41" s="373"/>
      <c r="X41" s="373"/>
      <c r="Y41" s="373"/>
    </row>
    <row r="42" spans="1:25">
      <c r="A42" s="93"/>
      <c r="B42" s="1155"/>
      <c r="C42" s="1156"/>
      <c r="D42" s="1157"/>
      <c r="E42" s="93"/>
      <c r="F42" s="962"/>
      <c r="G42" s="93"/>
      <c r="H42" s="93"/>
      <c r="I42" s="1147"/>
      <c r="J42" s="969"/>
      <c r="K42" s="969"/>
      <c r="L42" s="1148"/>
      <c r="M42" s="963"/>
      <c r="N42" s="93"/>
      <c r="O42" s="93"/>
      <c r="P42" s="93"/>
      <c r="Q42" s="93"/>
      <c r="R42" s="93"/>
      <c r="S42" s="93"/>
      <c r="T42" s="93"/>
      <c r="U42" s="93"/>
      <c r="V42" s="904"/>
      <c r="W42" s="373"/>
      <c r="X42" s="373"/>
      <c r="Y42" s="373"/>
    </row>
    <row r="43" spans="1:25">
      <c r="A43" s="93"/>
      <c r="B43" s="93"/>
      <c r="C43" s="93"/>
      <c r="D43" s="93"/>
      <c r="E43" s="93"/>
      <c r="F43" s="962"/>
      <c r="G43" s="93"/>
      <c r="H43" s="93"/>
      <c r="I43" s="1147"/>
      <c r="J43" s="969"/>
      <c r="K43" s="969"/>
      <c r="L43" s="1148"/>
      <c r="M43" s="963"/>
      <c r="N43" s="93"/>
      <c r="O43" s="93"/>
      <c r="P43" s="93"/>
      <c r="Q43" s="93"/>
      <c r="R43" s="93"/>
      <c r="S43" s="93"/>
      <c r="T43" s="93"/>
      <c r="U43" s="93"/>
      <c r="V43" s="904"/>
      <c r="W43" s="373"/>
      <c r="X43" s="373"/>
      <c r="Y43" s="373"/>
    </row>
    <row r="44" spans="1:25">
      <c r="A44" s="93"/>
      <c r="B44" s="93"/>
      <c r="C44" s="93"/>
      <c r="D44" s="93"/>
      <c r="E44" s="93"/>
      <c r="F44" s="962"/>
      <c r="G44" s="93"/>
      <c r="H44" s="93"/>
      <c r="I44" s="1147"/>
      <c r="J44" s="969"/>
      <c r="K44" s="969"/>
      <c r="L44" s="1148"/>
      <c r="M44" s="963"/>
      <c r="N44" s="93"/>
      <c r="O44" s="93"/>
      <c r="P44" s="93"/>
      <c r="Q44" s="93"/>
      <c r="R44" s="93"/>
      <c r="S44" s="93"/>
      <c r="T44" s="93"/>
      <c r="U44" s="93"/>
      <c r="V44" s="904"/>
      <c r="W44" s="373"/>
      <c r="X44" s="373"/>
      <c r="Y44" s="373"/>
    </row>
    <row r="45" spans="1:25">
      <c r="A45" s="93"/>
      <c r="B45" s="93"/>
      <c r="C45" s="93"/>
      <c r="D45" s="93"/>
      <c r="E45" s="93"/>
      <c r="F45" s="962"/>
      <c r="G45" s="93"/>
      <c r="H45" s="93"/>
      <c r="I45" s="1147"/>
      <c r="J45" s="969"/>
      <c r="K45" s="969"/>
      <c r="L45" s="1148"/>
      <c r="M45" s="963"/>
      <c r="N45" s="93"/>
      <c r="O45" s="93"/>
      <c r="P45" s="93"/>
      <c r="Q45" s="93"/>
      <c r="R45" s="93"/>
      <c r="S45" s="93"/>
      <c r="T45" s="93"/>
      <c r="U45" s="93"/>
      <c r="V45" s="904"/>
      <c r="W45" s="373"/>
      <c r="X45" s="373"/>
      <c r="Y45" s="373"/>
    </row>
    <row r="46" spans="1:25">
      <c r="A46" s="93"/>
      <c r="B46" s="93"/>
      <c r="C46" s="93"/>
      <c r="D46" s="93"/>
      <c r="E46" s="93"/>
      <c r="F46" s="962"/>
      <c r="G46" s="93"/>
      <c r="H46" s="93"/>
      <c r="I46" s="1147"/>
      <c r="J46" s="969"/>
      <c r="K46" s="969"/>
      <c r="L46" s="1148"/>
      <c r="M46" s="963"/>
      <c r="N46" s="93"/>
      <c r="O46" s="93"/>
      <c r="P46" s="93"/>
      <c r="Q46" s="93"/>
      <c r="R46" s="93"/>
      <c r="S46" s="93"/>
      <c r="T46" s="93"/>
      <c r="U46" s="93"/>
      <c r="V46" s="904"/>
      <c r="W46" s="373"/>
      <c r="X46" s="373"/>
      <c r="Y46" s="373"/>
    </row>
    <row r="47" spans="1:25">
      <c r="A47" s="93"/>
      <c r="B47" s="93"/>
      <c r="C47" s="93"/>
      <c r="D47" s="93"/>
      <c r="E47" s="93"/>
      <c r="F47" s="962"/>
      <c r="G47" s="93"/>
      <c r="H47" s="93"/>
      <c r="I47" s="1147"/>
      <c r="J47" s="969"/>
      <c r="K47" s="969"/>
      <c r="L47" s="1148"/>
      <c r="M47" s="963"/>
      <c r="N47" s="93"/>
      <c r="O47" s="93"/>
      <c r="P47" s="93"/>
      <c r="Q47" s="93"/>
      <c r="R47" s="93"/>
      <c r="S47" s="93"/>
      <c r="T47" s="93"/>
      <c r="U47" s="93"/>
      <c r="V47" s="904"/>
      <c r="W47" s="373"/>
      <c r="X47" s="373"/>
      <c r="Y47" s="373"/>
    </row>
    <row r="48" spans="1:25">
      <c r="A48" s="93"/>
      <c r="B48" s="93"/>
      <c r="C48" s="93"/>
      <c r="D48" s="93"/>
      <c r="E48" s="93"/>
      <c r="F48" s="962"/>
      <c r="G48" s="93"/>
      <c r="H48" s="93"/>
      <c r="I48" s="1147"/>
      <c r="J48" s="969"/>
      <c r="K48" s="969"/>
      <c r="L48" s="1148"/>
      <c r="M48" s="963"/>
      <c r="N48" s="93"/>
      <c r="O48" s="93"/>
      <c r="P48" s="93"/>
      <c r="Q48" s="93"/>
      <c r="R48" s="93"/>
      <c r="S48" s="93"/>
      <c r="T48" s="93"/>
      <c r="U48" s="93"/>
      <c r="V48" s="904"/>
      <c r="W48" s="373"/>
      <c r="X48" s="373"/>
      <c r="Y48" s="373"/>
    </row>
    <row r="49" spans="1:25">
      <c r="A49" s="93"/>
      <c r="B49" s="93"/>
      <c r="C49" s="93"/>
      <c r="D49" s="93"/>
      <c r="E49" s="93"/>
      <c r="F49" s="962"/>
      <c r="G49" s="93"/>
      <c r="H49" s="93"/>
      <c r="I49" s="1147"/>
      <c r="J49" s="969"/>
      <c r="K49" s="969"/>
      <c r="L49" s="1148"/>
      <c r="M49" s="963"/>
      <c r="N49" s="93"/>
      <c r="O49" s="93"/>
      <c r="P49" s="93"/>
      <c r="Q49" s="93"/>
      <c r="R49" s="93"/>
      <c r="S49" s="93"/>
      <c r="T49" s="93"/>
      <c r="U49" s="93"/>
      <c r="V49" s="904"/>
      <c r="W49" s="373"/>
      <c r="X49" s="373"/>
      <c r="Y49" s="373"/>
    </row>
    <row r="50" spans="1:25">
      <c r="A50" s="93"/>
      <c r="B50" s="93"/>
      <c r="C50" s="93"/>
      <c r="D50" s="93"/>
      <c r="E50" s="93"/>
      <c r="F50" s="962"/>
      <c r="G50" s="93"/>
      <c r="H50" s="93"/>
      <c r="I50" s="1149"/>
      <c r="J50" s="1150"/>
      <c r="K50" s="1150"/>
      <c r="L50" s="1151"/>
      <c r="M50" s="963"/>
      <c r="N50" s="93"/>
      <c r="O50" s="93"/>
      <c r="P50" s="93"/>
      <c r="Q50" s="93"/>
      <c r="R50" s="93"/>
      <c r="S50" s="93"/>
      <c r="T50" s="93"/>
      <c r="U50" s="93"/>
      <c r="V50" s="904"/>
      <c r="W50" s="373"/>
      <c r="X50" s="373"/>
      <c r="Y50" s="373"/>
    </row>
    <row r="51" spans="1:25">
      <c r="B51" s="889"/>
      <c r="C51" s="889"/>
      <c r="D51" s="889"/>
      <c r="E51" s="889"/>
      <c r="F51" s="889"/>
      <c r="G51" s="889"/>
      <c r="H51" s="889"/>
      <c r="I51" s="889"/>
      <c r="J51" s="889"/>
      <c r="K51" s="889"/>
      <c r="L51" s="889"/>
      <c r="M51" s="889"/>
      <c r="N51" s="889"/>
      <c r="O51" s="889"/>
      <c r="P51" s="889"/>
      <c r="Q51" s="889"/>
      <c r="R51" s="889"/>
      <c r="S51" s="889"/>
      <c r="T51" s="889"/>
      <c r="U51" s="889"/>
    </row>
  </sheetData>
  <mergeCells count="17">
    <mergeCell ref="B2:U2"/>
    <mergeCell ref="O19:O25"/>
    <mergeCell ref="I29:L36"/>
    <mergeCell ref="B29:F29"/>
    <mergeCell ref="C30:F30"/>
    <mergeCell ref="C35:C36"/>
    <mergeCell ref="T19:T26"/>
    <mergeCell ref="U19:U26"/>
    <mergeCell ref="B3:C3"/>
    <mergeCell ref="B4:C4"/>
    <mergeCell ref="D3:F4"/>
    <mergeCell ref="B37:E37"/>
    <mergeCell ref="I37:L50"/>
    <mergeCell ref="B38:E38"/>
    <mergeCell ref="B39:E39"/>
    <mergeCell ref="B40:D40"/>
    <mergeCell ref="B42:D4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7718D-F920-43D3-843C-1557D26258E0}">
  <dimension ref="A1:E137"/>
  <sheetViews>
    <sheetView topLeftCell="A95" zoomScaleNormal="100" workbookViewId="0">
      <selection activeCell="C96" sqref="C96"/>
    </sheetView>
  </sheetViews>
  <sheetFormatPr defaultColWidth="8.85546875" defaultRowHeight="15"/>
  <cols>
    <col min="1" max="1" width="45" style="1" customWidth="1"/>
    <col min="2" max="2" width="45.85546875" style="1" customWidth="1"/>
    <col min="3" max="3" width="62" style="1" customWidth="1"/>
    <col min="4" max="4" width="118.140625" style="1" customWidth="1"/>
    <col min="5" max="5" width="49.28515625" style="1" customWidth="1"/>
    <col min="6" max="16384" width="8.85546875" style="1"/>
  </cols>
  <sheetData>
    <row r="1" spans="1:5" ht="69.95" customHeight="1">
      <c r="A1" s="114" t="s">
        <v>13</v>
      </c>
      <c r="B1" s="24"/>
      <c r="C1" s="24"/>
      <c r="D1" s="24"/>
      <c r="E1" s="24"/>
    </row>
    <row r="2" spans="1:5" ht="18.75">
      <c r="A2" s="1209" t="s">
        <v>1815</v>
      </c>
      <c r="B2" s="1209"/>
      <c r="C2" s="1209"/>
      <c r="D2" s="1209"/>
      <c r="E2" s="382"/>
    </row>
    <row r="3" spans="1:5" ht="21.95" customHeight="1">
      <c r="A3" s="909"/>
      <c r="B3" s="909" t="s">
        <v>1816</v>
      </c>
      <c r="C3" s="909" t="s">
        <v>1817</v>
      </c>
      <c r="D3" s="909" t="s">
        <v>1818</v>
      </c>
      <c r="E3" s="286"/>
    </row>
    <row r="4" spans="1:5" ht="51" customHeight="1">
      <c r="A4" s="1179" t="s">
        <v>1819</v>
      </c>
      <c r="B4" s="386" t="s">
        <v>1820</v>
      </c>
      <c r="C4" s="365" t="s">
        <v>1821</v>
      </c>
      <c r="D4" s="365" t="s">
        <v>1822</v>
      </c>
      <c r="E4" s="118"/>
    </row>
    <row r="5" spans="1:5" ht="51.95" customHeight="1">
      <c r="A5" s="1180"/>
      <c r="B5" s="922"/>
      <c r="C5" s="922" t="s">
        <v>1823</v>
      </c>
      <c r="D5" s="922" t="s">
        <v>1824</v>
      </c>
      <c r="E5" s="118"/>
    </row>
    <row r="6" spans="1:5" ht="60.95" customHeight="1">
      <c r="A6" s="1180"/>
      <c r="B6" s="922"/>
      <c r="C6" s="922" t="s">
        <v>1825</v>
      </c>
      <c r="D6" s="922" t="s">
        <v>1826</v>
      </c>
      <c r="E6" s="118"/>
    </row>
    <row r="7" spans="1:5" ht="89.1" customHeight="1">
      <c r="A7" s="1180"/>
      <c r="B7" s="952" t="s">
        <v>1827</v>
      </c>
      <c r="C7" s="922" t="s">
        <v>1828</v>
      </c>
      <c r="D7" s="922" t="s">
        <v>1829</v>
      </c>
      <c r="E7" s="118"/>
    </row>
    <row r="8" spans="1:5" ht="35.1" customHeight="1">
      <c r="A8" s="1180"/>
      <c r="B8" s="922"/>
      <c r="C8" s="922" t="s">
        <v>1830</v>
      </c>
      <c r="D8" s="891" t="s">
        <v>1831</v>
      </c>
      <c r="E8" s="118"/>
    </row>
    <row r="9" spans="1:5" ht="50.1" customHeight="1">
      <c r="A9" s="1181"/>
      <c r="B9" s="922"/>
      <c r="C9" s="922" t="s">
        <v>1832</v>
      </c>
      <c r="D9" s="922" t="s">
        <v>1833</v>
      </c>
      <c r="E9" s="134"/>
    </row>
    <row r="10" spans="1:5">
      <c r="A10" s="965"/>
      <c r="B10" s="965"/>
      <c r="C10" s="965"/>
      <c r="D10" s="965"/>
      <c r="E10" s="7"/>
    </row>
    <row r="11" spans="1:5">
      <c r="A11" s="384"/>
      <c r="B11" s="384" t="s">
        <v>1816</v>
      </c>
      <c r="C11" s="384" t="s">
        <v>1817</v>
      </c>
      <c r="D11" s="384" t="s">
        <v>1818</v>
      </c>
      <c r="E11" s="383"/>
    </row>
    <row r="12" spans="1:5" ht="62.1" customHeight="1">
      <c r="A12" s="1179" t="s">
        <v>1834</v>
      </c>
      <c r="B12" s="386" t="s">
        <v>1835</v>
      </c>
      <c r="C12" s="365" t="s">
        <v>1836</v>
      </c>
      <c r="D12" s="365" t="s">
        <v>1837</v>
      </c>
      <c r="E12" s="118"/>
    </row>
    <row r="13" spans="1:5" ht="408.95" customHeight="1">
      <c r="A13" s="1180"/>
      <c r="B13" s="922"/>
      <c r="C13" s="922" t="s">
        <v>1838</v>
      </c>
      <c r="D13" s="922" t="s">
        <v>1839</v>
      </c>
      <c r="E13" s="118"/>
    </row>
    <row r="14" spans="1:5" ht="87" customHeight="1">
      <c r="A14" s="1180"/>
      <c r="B14" s="922"/>
      <c r="C14" s="922" t="s">
        <v>1840</v>
      </c>
      <c r="D14" s="922" t="s">
        <v>1841</v>
      </c>
      <c r="E14" s="118"/>
    </row>
    <row r="15" spans="1:5" ht="65.099999999999994" customHeight="1">
      <c r="A15" s="1180"/>
      <c r="B15" s="922"/>
      <c r="C15" s="922" t="s">
        <v>1842</v>
      </c>
      <c r="D15" s="922" t="s">
        <v>1843</v>
      </c>
      <c r="E15" s="118"/>
    </row>
    <row r="16" spans="1:5" ht="72.95" customHeight="1">
      <c r="A16" s="1180"/>
      <c r="B16" s="952" t="s">
        <v>1844</v>
      </c>
      <c r="C16" s="922" t="s">
        <v>1845</v>
      </c>
      <c r="D16" s="922" t="s">
        <v>1846</v>
      </c>
      <c r="E16" s="118"/>
    </row>
    <row r="17" spans="1:5" ht="48.95" customHeight="1">
      <c r="A17" s="1180"/>
      <c r="B17" s="922"/>
      <c r="C17" s="922" t="s">
        <v>1847</v>
      </c>
      <c r="D17" s="922" t="s">
        <v>1848</v>
      </c>
      <c r="E17" s="118"/>
    </row>
    <row r="18" spans="1:5" ht="67.5" customHeight="1">
      <c r="A18" s="1180"/>
      <c r="B18" s="922"/>
      <c r="C18" s="922" t="s">
        <v>1849</v>
      </c>
      <c r="D18" s="922" t="s">
        <v>1850</v>
      </c>
      <c r="E18" s="118"/>
    </row>
    <row r="19" spans="1:5" ht="65.099999999999994" customHeight="1">
      <c r="A19" s="1181"/>
      <c r="B19" s="952" t="s">
        <v>1851</v>
      </c>
      <c r="C19" s="922" t="s">
        <v>1852</v>
      </c>
      <c r="D19" s="922" t="s">
        <v>1853</v>
      </c>
      <c r="E19" s="134"/>
    </row>
    <row r="20" spans="1:5">
      <c r="A20" s="385"/>
      <c r="B20" s="965"/>
      <c r="C20" s="965"/>
      <c r="D20" s="965"/>
      <c r="E20" s="7"/>
    </row>
    <row r="21" spans="1:5">
      <c r="A21" s="384"/>
      <c r="B21" s="384" t="s">
        <v>1816</v>
      </c>
      <c r="C21" s="384" t="s">
        <v>1817</v>
      </c>
      <c r="D21" s="384" t="s">
        <v>1818</v>
      </c>
      <c r="E21" s="383"/>
    </row>
    <row r="22" spans="1:5" ht="78.95" customHeight="1">
      <c r="A22" s="1179" t="s">
        <v>1854</v>
      </c>
      <c r="B22" s="386" t="s">
        <v>1855</v>
      </c>
      <c r="C22" s="365" t="s">
        <v>1856</v>
      </c>
      <c r="D22" s="365" t="s">
        <v>1857</v>
      </c>
      <c r="E22" s="118"/>
    </row>
    <row r="23" spans="1:5" ht="93.75" customHeight="1">
      <c r="A23" s="1180"/>
      <c r="B23" s="952" t="s">
        <v>1858</v>
      </c>
      <c r="C23" s="922" t="s">
        <v>1859</v>
      </c>
      <c r="D23" s="922" t="s">
        <v>1860</v>
      </c>
      <c r="E23" s="1178"/>
    </row>
    <row r="24" spans="1:5" ht="51" customHeight="1">
      <c r="A24" s="1181"/>
      <c r="B24" s="952" t="s">
        <v>1861</v>
      </c>
      <c r="C24" s="922" t="s">
        <v>1862</v>
      </c>
      <c r="D24" s="922" t="s">
        <v>1863</v>
      </c>
      <c r="E24" s="1025"/>
    </row>
    <row r="25" spans="1:5">
      <c r="A25" s="385"/>
      <c r="B25" s="385"/>
      <c r="C25" s="965"/>
      <c r="D25" s="965"/>
      <c r="E25" s="1025"/>
    </row>
    <row r="26" spans="1:5">
      <c r="A26" s="384"/>
      <c r="B26" s="384" t="s">
        <v>1816</v>
      </c>
      <c r="C26" s="384" t="s">
        <v>1817</v>
      </c>
      <c r="D26" s="384" t="s">
        <v>1818</v>
      </c>
      <c r="E26" s="117"/>
    </row>
    <row r="27" spans="1:5" ht="128.1" customHeight="1">
      <c r="A27" s="1179" t="s">
        <v>1864</v>
      </c>
      <c r="B27" s="386" t="s">
        <v>1864</v>
      </c>
      <c r="C27" s="365" t="s">
        <v>1865</v>
      </c>
      <c r="D27" s="365" t="s">
        <v>1866</v>
      </c>
      <c r="E27" s="134"/>
    </row>
    <row r="28" spans="1:5" ht="99.95" customHeight="1">
      <c r="A28" s="1180"/>
      <c r="B28" s="952" t="s">
        <v>1867</v>
      </c>
      <c r="C28" s="922" t="s">
        <v>1868</v>
      </c>
      <c r="D28" s="922" t="s">
        <v>1869</v>
      </c>
      <c r="E28" s="118"/>
    </row>
    <row r="29" spans="1:5" ht="204">
      <c r="A29" s="1181"/>
      <c r="B29" s="952" t="s">
        <v>1870</v>
      </c>
      <c r="C29" s="922" t="s">
        <v>1871</v>
      </c>
      <c r="D29" s="922" t="s">
        <v>1872</v>
      </c>
      <c r="E29" s="903"/>
    </row>
    <row r="30" spans="1:5" ht="15" customHeight="1">
      <c r="A30" s="799"/>
      <c r="B30" s="385"/>
      <c r="C30" s="965"/>
      <c r="D30" s="965"/>
      <c r="E30" s="903"/>
    </row>
    <row r="31" spans="1:5" ht="15" customHeight="1">
      <c r="A31" s="884"/>
      <c r="B31" s="884"/>
      <c r="C31" s="884"/>
      <c r="D31" s="884"/>
      <c r="E31" s="884"/>
    </row>
    <row r="32" spans="1:5" ht="15" customHeight="1">
      <c r="A32" s="1253" t="s">
        <v>1487</v>
      </c>
      <c r="B32" s="1253"/>
      <c r="C32" s="1253"/>
      <c r="D32" s="1253"/>
      <c r="E32" s="1253"/>
    </row>
    <row r="33" spans="1:5" ht="15" customHeight="1">
      <c r="A33" s="477" t="s">
        <v>1160</v>
      </c>
      <c r="B33" s="477"/>
      <c r="C33" s="476" t="s">
        <v>1488</v>
      </c>
      <c r="D33" s="476" t="s">
        <v>1489</v>
      </c>
      <c r="E33" s="476" t="s">
        <v>1490</v>
      </c>
    </row>
    <row r="34" spans="1:5" ht="15" customHeight="1">
      <c r="A34" s="1135" t="s">
        <v>1103</v>
      </c>
      <c r="B34" s="958">
        <v>2024</v>
      </c>
      <c r="C34" s="803">
        <v>19469.560000000001</v>
      </c>
      <c r="D34" s="804">
        <v>69854.320000000007</v>
      </c>
      <c r="E34" s="804">
        <v>445237.65809999901</v>
      </c>
    </row>
    <row r="35" spans="1:5" ht="15" customHeight="1">
      <c r="A35" s="1105"/>
      <c r="B35" s="945">
        <v>2023</v>
      </c>
      <c r="C35" s="261">
        <v>17628.615599999899</v>
      </c>
      <c r="D35" s="270">
        <v>62849.6980999999</v>
      </c>
      <c r="E35" s="270">
        <v>386139.84389999899</v>
      </c>
    </row>
    <row r="36" spans="1:5" ht="15" customHeight="1">
      <c r="A36" s="1105" t="s">
        <v>1087</v>
      </c>
      <c r="B36" s="945">
        <v>2024</v>
      </c>
      <c r="C36" s="805">
        <v>103700.09</v>
      </c>
      <c r="D36" s="806">
        <v>2392.2103000000002</v>
      </c>
      <c r="E36" s="806">
        <v>147969.3744</v>
      </c>
    </row>
    <row r="37" spans="1:5" ht="15" customHeight="1">
      <c r="A37" s="1105"/>
      <c r="B37" s="945">
        <v>2023</v>
      </c>
      <c r="C37" s="261">
        <v>80858.142099999997</v>
      </c>
      <c r="D37" s="270">
        <v>1537.3815</v>
      </c>
      <c r="E37" s="270">
        <v>105875.67179999901</v>
      </c>
    </row>
    <row r="38" spans="1:5" ht="15" customHeight="1">
      <c r="A38" s="1022" t="s">
        <v>1334</v>
      </c>
      <c r="B38" s="945">
        <v>2024</v>
      </c>
      <c r="C38" s="805">
        <v>508418.17539999902</v>
      </c>
      <c r="D38" s="806">
        <v>220934.8</v>
      </c>
      <c r="E38" s="806">
        <v>2117589.9479</v>
      </c>
    </row>
    <row r="39" spans="1:5" ht="15" customHeight="1">
      <c r="A39" s="1022"/>
      <c r="B39" s="945">
        <v>2023</v>
      </c>
      <c r="C39" s="261">
        <v>507042.94069999998</v>
      </c>
      <c r="D39" s="270">
        <v>280102.21919999999</v>
      </c>
      <c r="E39" s="270">
        <v>1698798.4497</v>
      </c>
    </row>
    <row r="40" spans="1:5" ht="15" customHeight="1">
      <c r="A40" s="1105" t="s">
        <v>1106</v>
      </c>
      <c r="B40" s="945">
        <v>2024</v>
      </c>
      <c r="C40" s="805">
        <v>17278.574499999901</v>
      </c>
      <c r="D40" s="806">
        <v>21862.4686</v>
      </c>
      <c r="E40" s="806">
        <v>203588.19899999999</v>
      </c>
    </row>
    <row r="41" spans="1:5" ht="15" customHeight="1">
      <c r="A41" s="1105"/>
      <c r="B41" s="945">
        <v>2023</v>
      </c>
      <c r="C41" s="261">
        <v>16284.492200000001</v>
      </c>
      <c r="D41" s="270">
        <v>21765.1793</v>
      </c>
      <c r="E41" s="270">
        <v>145064.9289</v>
      </c>
    </row>
    <row r="42" spans="1:5" ht="15" customHeight="1">
      <c r="A42" s="1080" t="s">
        <v>1491</v>
      </c>
      <c r="B42" s="930">
        <v>2024</v>
      </c>
      <c r="C42" s="569">
        <f t="shared" ref="C42:E43" si="0">C34+C36+C38+C40</f>
        <v>648866.39989999891</v>
      </c>
      <c r="D42" s="569">
        <f t="shared" si="0"/>
        <v>315043.79890000005</v>
      </c>
      <c r="E42" s="807">
        <f t="shared" si="0"/>
        <v>2914385.1793999989</v>
      </c>
    </row>
    <row r="43" spans="1:5" ht="15" customHeight="1">
      <c r="A43" s="1080"/>
      <c r="B43" s="930">
        <v>2023</v>
      </c>
      <c r="C43" s="263">
        <f t="shared" si="0"/>
        <v>621814.19059999986</v>
      </c>
      <c r="D43" s="263">
        <f t="shared" si="0"/>
        <v>366254.47809999989</v>
      </c>
      <c r="E43" s="674">
        <f t="shared" si="0"/>
        <v>2335878.8942999984</v>
      </c>
    </row>
    <row r="44" spans="1:5" ht="15" customHeight="1">
      <c r="A44" s="1106" t="s">
        <v>1492</v>
      </c>
      <c r="B44" s="1106"/>
      <c r="C44" s="1106"/>
      <c r="D44" s="1106"/>
      <c r="E44" s="1106"/>
    </row>
    <row r="45" spans="1:5" ht="15" customHeight="1">
      <c r="A45" s="1106"/>
      <c r="B45" s="1106"/>
      <c r="C45" s="1106"/>
      <c r="D45" s="1106"/>
      <c r="E45" s="1106"/>
    </row>
    <row r="46" spans="1:5" ht="15" customHeight="1">
      <c r="A46" s="1106"/>
      <c r="B46" s="1106"/>
      <c r="C46" s="1106"/>
      <c r="D46" s="1106"/>
      <c r="E46" s="1106"/>
    </row>
    <row r="47" spans="1:5" ht="15" customHeight="1">
      <c r="A47" s="1106"/>
      <c r="B47" s="1106"/>
      <c r="C47" s="1106"/>
      <c r="D47" s="1106"/>
      <c r="E47" s="1106"/>
    </row>
    <row r="48" spans="1:5" ht="15" customHeight="1">
      <c r="A48" s="1106"/>
      <c r="B48" s="1106"/>
      <c r="C48" s="1106"/>
      <c r="D48" s="1106"/>
      <c r="E48" s="1106"/>
    </row>
    <row r="49" spans="1:5" ht="0.95" customHeight="1">
      <c r="A49" s="1106"/>
      <c r="B49" s="1106"/>
      <c r="C49" s="1106"/>
      <c r="D49" s="1106"/>
      <c r="E49" s="1106"/>
    </row>
    <row r="50" spans="1:5" ht="2.1" customHeight="1">
      <c r="A50" s="957"/>
      <c r="B50" s="287"/>
      <c r="C50" s="957"/>
      <c r="D50" s="957"/>
      <c r="E50" s="957"/>
    </row>
    <row r="51" spans="1:5" ht="15" customHeight="1">
      <c r="A51" s="477" t="s">
        <v>1493</v>
      </c>
      <c r="B51" s="476" t="s">
        <v>1494</v>
      </c>
      <c r="C51" s="7"/>
      <c r="D51" s="957"/>
      <c r="E51" s="957"/>
    </row>
    <row r="52" spans="1:5" ht="15" customHeight="1">
      <c r="A52" s="165" t="s">
        <v>1495</v>
      </c>
      <c r="B52" s="669">
        <f>C42</f>
        <v>648866.39989999891</v>
      </c>
      <c r="C52" s="7"/>
      <c r="D52" s="954"/>
      <c r="E52" s="954"/>
    </row>
    <row r="53" spans="1:5" ht="15" customHeight="1">
      <c r="A53" s="135" t="s">
        <v>1496</v>
      </c>
      <c r="B53" s="668">
        <f>D42</f>
        <v>315043.79890000005</v>
      </c>
      <c r="C53" s="501"/>
      <c r="D53" s="957"/>
      <c r="E53" s="957"/>
    </row>
    <row r="54" spans="1:5" ht="15" customHeight="1">
      <c r="A54" s="135" t="s">
        <v>1497</v>
      </c>
      <c r="B54" s="668">
        <f>E42</f>
        <v>2914385.1793999989</v>
      </c>
      <c r="C54" s="7"/>
      <c r="D54" s="957"/>
      <c r="E54" s="957"/>
    </row>
    <row r="55" spans="1:5" ht="15" customHeight="1">
      <c r="A55" s="7"/>
      <c r="B55" s="7"/>
      <c r="C55" s="7"/>
      <c r="D55" s="957"/>
      <c r="E55" s="957"/>
    </row>
    <row r="56" spans="1:5" ht="0.95" customHeight="1">
      <c r="A56" s="954"/>
      <c r="B56" s="497"/>
      <c r="C56" s="498"/>
      <c r="D56" s="483"/>
      <c r="E56" s="957"/>
    </row>
    <row r="57" spans="1:5" ht="2.1" customHeight="1">
      <c r="A57" s="954"/>
      <c r="B57" s="497"/>
      <c r="C57" s="498"/>
      <c r="D57" s="484"/>
      <c r="E57" s="957"/>
    </row>
    <row r="58" spans="1:5" ht="5.0999999999999996" customHeight="1">
      <c r="A58" s="117"/>
      <c r="B58" s="117"/>
      <c r="C58" s="117"/>
      <c r="D58" s="84"/>
      <c r="E58" s="117"/>
    </row>
    <row r="59" spans="1:5">
      <c r="A59" s="909" t="s">
        <v>1873</v>
      </c>
      <c r="B59" s="136" t="s">
        <v>1874</v>
      </c>
      <c r="C59" s="136" t="s">
        <v>1875</v>
      </c>
      <c r="D59" s="882"/>
      <c r="E59" s="171"/>
    </row>
    <row r="60" spans="1:5">
      <c r="A60" s="917" t="s">
        <v>1876</v>
      </c>
      <c r="B60" s="388">
        <v>642569.13369999989</v>
      </c>
      <c r="C60" s="389">
        <v>0.16568339181120589</v>
      </c>
      <c r="D60" s="69"/>
      <c r="E60" s="171"/>
    </row>
    <row r="61" spans="1:5">
      <c r="A61" s="918" t="s">
        <v>1877</v>
      </c>
      <c r="B61" s="280">
        <v>10.3308</v>
      </c>
      <c r="C61" s="390">
        <v>2.6637475943908791E-6</v>
      </c>
      <c r="D61" s="69"/>
      <c r="E61" s="69"/>
    </row>
    <row r="62" spans="1:5">
      <c r="A62" s="918" t="s">
        <v>1878</v>
      </c>
      <c r="B62" s="280">
        <v>6283.1414000000004</v>
      </c>
      <c r="C62" s="390">
        <v>1.6200780955461088E-3</v>
      </c>
      <c r="D62" s="69"/>
      <c r="E62" s="69"/>
    </row>
    <row r="63" spans="1:5">
      <c r="A63" s="918" t="s">
        <v>1879</v>
      </c>
      <c r="B63" s="280">
        <v>3.7972999999999999</v>
      </c>
      <c r="C63" s="390">
        <v>9.7911572580830962E-7</v>
      </c>
      <c r="D63" s="69"/>
      <c r="E63" s="69"/>
    </row>
    <row r="64" spans="1:5">
      <c r="A64" s="918" t="s">
        <v>1880</v>
      </c>
      <c r="B64" s="280">
        <v>315043.80159999989</v>
      </c>
      <c r="C64" s="390">
        <v>8.1232544298578735E-2</v>
      </c>
      <c r="D64" s="69"/>
      <c r="E64" s="69"/>
    </row>
    <row r="65" spans="1:5">
      <c r="A65" s="918" t="s">
        <v>1881</v>
      </c>
      <c r="B65" s="280">
        <v>2031640.5959000001</v>
      </c>
      <c r="C65" s="390">
        <v>0.52384885488011357</v>
      </c>
      <c r="D65" s="69"/>
      <c r="E65" s="69"/>
    </row>
    <row r="66" spans="1:5">
      <c r="A66" s="918" t="s">
        <v>1882</v>
      </c>
      <c r="B66" s="280">
        <v>42585.352399999974</v>
      </c>
      <c r="C66" s="390">
        <v>1.0980430364714038E-2</v>
      </c>
      <c r="D66" s="69"/>
      <c r="E66" s="69"/>
    </row>
    <row r="67" spans="1:5">
      <c r="A67" s="918" t="s">
        <v>1883</v>
      </c>
      <c r="B67" s="280">
        <v>255715.6936</v>
      </c>
      <c r="C67" s="390">
        <v>6.5935074115750489E-2</v>
      </c>
      <c r="D67" s="69"/>
      <c r="E67" s="69"/>
    </row>
    <row r="68" spans="1:5">
      <c r="A68" s="918" t="s">
        <v>1884</v>
      </c>
      <c r="B68" s="280">
        <v>440840.6387999999</v>
      </c>
      <c r="C68" s="390">
        <v>0.11366865984369441</v>
      </c>
      <c r="D68" s="69"/>
      <c r="E68" s="69"/>
    </row>
    <row r="69" spans="1:5">
      <c r="A69" s="918" t="s">
        <v>1885</v>
      </c>
      <c r="B69" s="280">
        <v>137094.17069999999</v>
      </c>
      <c r="C69" s="390">
        <v>3.534907920075285E-2</v>
      </c>
      <c r="D69" s="69"/>
      <c r="E69" s="69"/>
    </row>
    <row r="70" spans="1:5">
      <c r="A70" s="918" t="s">
        <v>1886</v>
      </c>
      <c r="B70" s="280">
        <v>6508.7279999999992</v>
      </c>
      <c r="C70" s="390">
        <v>1.6782445263236686E-3</v>
      </c>
      <c r="D70" s="69"/>
      <c r="E70" s="69"/>
    </row>
    <row r="71" spans="1:5">
      <c r="A71" s="182" t="s">
        <v>1887</v>
      </c>
      <c r="B71" s="800">
        <v>3878295.3841999997</v>
      </c>
      <c r="C71" s="391">
        <v>1</v>
      </c>
      <c r="D71" s="69"/>
      <c r="E71" s="69"/>
    </row>
    <row r="72" spans="1:5">
      <c r="A72" s="954"/>
      <c r="B72" s="801"/>
      <c r="C72" s="802"/>
      <c r="D72" s="69"/>
      <c r="E72" s="69"/>
    </row>
    <row r="73" spans="1:5">
      <c r="A73" s="954"/>
      <c r="B73" s="801"/>
      <c r="C73" s="802"/>
      <c r="D73" s="69"/>
      <c r="E73" s="69"/>
    </row>
    <row r="74" spans="1:5" ht="15.75">
      <c r="A74" s="1182" t="s">
        <v>1888</v>
      </c>
      <c r="B74" s="1183"/>
      <c r="C74" s="1183"/>
      <c r="D74" s="1183"/>
      <c r="E74" s="69"/>
    </row>
    <row r="75" spans="1:5">
      <c r="A75" s="954"/>
      <c r="B75" s="801"/>
      <c r="C75" s="802"/>
      <c r="D75" s="69"/>
      <c r="E75" s="69"/>
    </row>
    <row r="76" spans="1:5" ht="311.10000000000002" customHeight="1">
      <c r="A76" s="954"/>
      <c r="B76" s="801"/>
      <c r="C76" s="802"/>
      <c r="D76" s="69"/>
      <c r="E76" s="69"/>
    </row>
    <row r="77" spans="1:5">
      <c r="A77" s="954"/>
      <c r="B77" s="801"/>
      <c r="C77" s="802"/>
      <c r="D77" s="69"/>
      <c r="E77" s="69"/>
    </row>
    <row r="78" spans="1:5">
      <c r="A78" s="954"/>
      <c r="B78" s="801"/>
      <c r="C78" s="802"/>
      <c r="D78" s="69"/>
      <c r="E78" s="69"/>
    </row>
    <row r="79" spans="1:5">
      <c r="A79" s="954"/>
      <c r="B79" s="801"/>
      <c r="C79" s="802"/>
      <c r="D79" s="69"/>
      <c r="E79" s="69"/>
    </row>
    <row r="80" spans="1:5">
      <c r="A80" s="84"/>
      <c r="B80" s="84"/>
      <c r="C80" s="84"/>
      <c r="D80" s="117"/>
      <c r="E80" s="117"/>
    </row>
    <row r="81" spans="1:5" ht="15.75">
      <c r="A81" s="1182" t="s">
        <v>1889</v>
      </c>
      <c r="B81" s="1183"/>
      <c r="C81" s="1183"/>
      <c r="D81" s="1183"/>
      <c r="E81" s="24"/>
    </row>
    <row r="82" spans="1:5">
      <c r="A82" s="24"/>
      <c r="B82" s="431"/>
      <c r="C82" s="24"/>
      <c r="D82" s="24"/>
      <c r="E82" s="24"/>
    </row>
    <row r="83" spans="1:5">
      <c r="A83"/>
      <c r="B83" s="24"/>
      <c r="C83" s="24"/>
      <c r="D83" s="24"/>
      <c r="E83" s="24"/>
    </row>
    <row r="84" spans="1:5">
      <c r="A84" s="24"/>
      <c r="B84" s="24"/>
      <c r="C84" s="24"/>
      <c r="D84" s="24"/>
      <c r="E84" s="24"/>
    </row>
    <row r="85" spans="1:5">
      <c r="A85" s="24"/>
      <c r="B85" s="24"/>
      <c r="C85" s="24"/>
      <c r="D85" s="24"/>
      <c r="E85" s="24"/>
    </row>
    <row r="86" spans="1:5">
      <c r="A86" s="24"/>
      <c r="B86" s="24"/>
      <c r="C86" s="24"/>
      <c r="D86" s="24"/>
      <c r="E86" s="24"/>
    </row>
    <row r="87" spans="1:5">
      <c r="A87" s="24"/>
      <c r="B87" s="24"/>
      <c r="C87" s="24"/>
      <c r="D87" s="24"/>
      <c r="E87" s="24"/>
    </row>
    <row r="88" spans="1:5">
      <c r="A88" s="24"/>
      <c r="B88" s="24"/>
      <c r="C88" s="24"/>
      <c r="D88" s="24"/>
      <c r="E88" s="24"/>
    </row>
    <row r="89" spans="1:5">
      <c r="A89" s="24"/>
      <c r="B89" s="24"/>
      <c r="C89" s="24"/>
      <c r="D89" s="24"/>
      <c r="E89" s="24"/>
    </row>
    <row r="90" spans="1:5">
      <c r="A90" s="24"/>
      <c r="B90" s="24"/>
      <c r="C90" s="24"/>
      <c r="D90" s="24"/>
      <c r="E90" s="24"/>
    </row>
    <row r="91" spans="1:5">
      <c r="A91" s="24"/>
      <c r="B91" s="24"/>
      <c r="C91" s="24"/>
      <c r="D91" s="24"/>
      <c r="E91" s="24"/>
    </row>
    <row r="92" spans="1:5">
      <c r="A92" s="24"/>
      <c r="B92" s="24"/>
      <c r="C92" s="24"/>
      <c r="D92" s="24"/>
      <c r="E92" s="24"/>
    </row>
    <row r="93" spans="1:5">
      <c r="A93" s="24"/>
      <c r="B93" s="24"/>
      <c r="C93" s="24"/>
      <c r="D93" s="24"/>
      <c r="E93" s="24"/>
    </row>
    <row r="94" spans="1:5">
      <c r="A94" s="24"/>
      <c r="B94" s="24"/>
      <c r="C94" s="24"/>
      <c r="D94" s="24"/>
      <c r="E94" s="24"/>
    </row>
    <row r="95" spans="1:5">
      <c r="A95" s="24"/>
      <c r="B95" s="24"/>
      <c r="C95" s="24"/>
      <c r="D95" s="24"/>
      <c r="E95" s="24"/>
    </row>
    <row r="96" spans="1:5">
      <c r="A96" s="24"/>
      <c r="B96" s="24"/>
      <c r="C96" s="24"/>
      <c r="D96" s="24"/>
      <c r="E96" s="24"/>
    </row>
    <row r="97" spans="1:5">
      <c r="A97" s="24"/>
      <c r="B97" s="24"/>
      <c r="C97" s="24"/>
      <c r="D97" s="24"/>
      <c r="E97" s="24"/>
    </row>
    <row r="98" spans="1:5">
      <c r="A98" s="24"/>
      <c r="B98" s="24"/>
      <c r="C98" s="24"/>
      <c r="D98" s="24"/>
      <c r="E98" s="24"/>
    </row>
    <row r="99" spans="1:5">
      <c r="A99" s="24"/>
      <c r="B99" s="24"/>
      <c r="C99" s="24"/>
      <c r="D99" s="24"/>
      <c r="E99" s="24"/>
    </row>
    <row r="100" spans="1:5">
      <c r="A100" s="24"/>
      <c r="B100" s="24"/>
      <c r="C100" s="24"/>
      <c r="D100" s="24"/>
      <c r="E100" s="24"/>
    </row>
    <row r="101" spans="1:5">
      <c r="A101" s="24"/>
      <c r="B101" s="24"/>
      <c r="C101" s="24"/>
      <c r="D101" s="24"/>
      <c r="E101" s="24"/>
    </row>
    <row r="102" spans="1:5">
      <c r="A102" s="24"/>
      <c r="B102" s="24"/>
      <c r="C102" s="24"/>
      <c r="D102" s="24"/>
      <c r="E102" s="24"/>
    </row>
    <row r="103" spans="1:5">
      <c r="A103" s="24"/>
      <c r="B103" s="24"/>
      <c r="C103" s="24"/>
      <c r="D103" s="24"/>
      <c r="E103" s="24"/>
    </row>
    <row r="104" spans="1:5">
      <c r="A104" s="24"/>
      <c r="B104" s="24"/>
      <c r="C104" s="24"/>
      <c r="D104" s="24"/>
      <c r="E104" s="24"/>
    </row>
    <row r="105" spans="1:5">
      <c r="A105" s="24"/>
      <c r="B105" s="24"/>
      <c r="C105" s="24"/>
      <c r="D105" s="24"/>
      <c r="E105" s="24"/>
    </row>
    <row r="106" spans="1:5">
      <c r="A106" s="24"/>
      <c r="B106" s="24"/>
      <c r="C106" s="24"/>
      <c r="D106" s="24"/>
      <c r="E106" s="24"/>
    </row>
    <row r="107" spans="1:5">
      <c r="A107" s="24"/>
      <c r="B107" s="24"/>
      <c r="C107" s="24"/>
      <c r="D107" s="24"/>
      <c r="E107" s="24"/>
    </row>
    <row r="108" spans="1:5">
      <c r="A108" s="24"/>
      <c r="B108" s="24"/>
      <c r="C108" s="24"/>
      <c r="D108" s="24"/>
      <c r="E108" s="24"/>
    </row>
    <row r="109" spans="1:5">
      <c r="A109" s="24"/>
      <c r="B109" s="24"/>
      <c r="C109" s="24"/>
      <c r="D109" s="24"/>
      <c r="E109" s="24"/>
    </row>
    <row r="110" spans="1:5">
      <c r="A110" s="24"/>
      <c r="B110" s="24"/>
      <c r="C110" s="24"/>
      <c r="D110" s="24"/>
      <c r="E110" s="24"/>
    </row>
    <row r="111" spans="1:5">
      <c r="A111" s="24"/>
      <c r="B111" s="24"/>
      <c r="C111" s="24"/>
      <c r="D111" s="24"/>
      <c r="E111" s="24"/>
    </row>
    <row r="112" spans="1:5">
      <c r="A112" s="24"/>
      <c r="B112" s="24"/>
      <c r="C112" s="24"/>
      <c r="D112" s="24"/>
      <c r="E112" s="24"/>
    </row>
    <row r="113" spans="1:5">
      <c r="A113" s="24"/>
      <c r="B113" s="24"/>
      <c r="C113" s="24"/>
      <c r="D113" s="24"/>
      <c r="E113" s="24"/>
    </row>
    <row r="114" spans="1:5">
      <c r="A114" s="24"/>
      <c r="B114" s="24"/>
      <c r="C114" s="24"/>
      <c r="D114" s="24"/>
      <c r="E114" s="24"/>
    </row>
    <row r="115" spans="1:5">
      <c r="A115" s="24"/>
      <c r="B115" s="24"/>
      <c r="C115" s="24"/>
      <c r="D115" s="24"/>
      <c r="E115" s="24"/>
    </row>
    <row r="116" spans="1:5">
      <c r="A116" s="24"/>
      <c r="B116" s="24"/>
      <c r="C116" s="24"/>
      <c r="D116" s="24"/>
      <c r="E116" s="24"/>
    </row>
    <row r="117" spans="1:5">
      <c r="A117" s="24"/>
      <c r="B117" s="24"/>
      <c r="C117" s="24"/>
      <c r="D117" s="24"/>
      <c r="E117" s="24"/>
    </row>
    <row r="118" spans="1:5">
      <c r="A118" s="24"/>
      <c r="B118" s="24"/>
      <c r="C118" s="24"/>
      <c r="D118" s="24"/>
      <c r="E118" s="24"/>
    </row>
    <row r="119" spans="1:5">
      <c r="A119" s="24"/>
      <c r="B119" s="24"/>
      <c r="C119" s="24"/>
      <c r="D119" s="24"/>
      <c r="E119" s="24"/>
    </row>
    <row r="120" spans="1:5">
      <c r="A120" s="24"/>
      <c r="B120" s="24"/>
      <c r="C120" s="24"/>
      <c r="D120" s="24"/>
      <c r="E120" s="24"/>
    </row>
    <row r="121" spans="1:5">
      <c r="A121" s="24"/>
      <c r="B121" s="24"/>
      <c r="C121" s="24"/>
      <c r="D121" s="24"/>
      <c r="E121" s="24"/>
    </row>
    <row r="122" spans="1:5">
      <c r="A122" s="24"/>
      <c r="B122" s="24"/>
      <c r="C122" s="24"/>
      <c r="D122" s="24"/>
      <c r="E122" s="24"/>
    </row>
    <row r="123" spans="1:5">
      <c r="A123" s="24"/>
      <c r="B123" s="24"/>
      <c r="C123" s="24"/>
      <c r="D123" s="24"/>
      <c r="E123" s="24"/>
    </row>
    <row r="124" spans="1:5">
      <c r="A124" s="24"/>
      <c r="B124" s="24"/>
      <c r="C124" s="24"/>
      <c r="D124" s="24"/>
      <c r="E124" s="24"/>
    </row>
    <row r="125" spans="1:5">
      <c r="A125" s="24"/>
      <c r="B125" s="24"/>
      <c r="C125" s="24"/>
      <c r="D125" s="24"/>
      <c r="E125" s="24"/>
    </row>
    <row r="126" spans="1:5">
      <c r="A126" s="24"/>
      <c r="B126" s="24"/>
      <c r="C126" s="24"/>
      <c r="D126" s="24"/>
      <c r="E126" s="24"/>
    </row>
    <row r="127" spans="1:5">
      <c r="A127" s="24"/>
      <c r="B127" s="24"/>
      <c r="C127" s="24"/>
      <c r="D127" s="24"/>
      <c r="E127" s="24"/>
    </row>
    <row r="128" spans="1:5">
      <c r="A128" s="24"/>
      <c r="B128" s="24"/>
      <c r="C128" s="24"/>
      <c r="D128" s="24"/>
      <c r="E128" s="24"/>
    </row>
    <row r="129" spans="1:5">
      <c r="A129" s="24"/>
      <c r="B129" s="24"/>
      <c r="C129" s="24"/>
      <c r="D129" s="24"/>
      <c r="E129" s="24"/>
    </row>
    <row r="130" spans="1:5">
      <c r="A130" s="24"/>
      <c r="B130" s="24"/>
      <c r="C130" s="24"/>
      <c r="D130" s="24"/>
      <c r="E130" s="24"/>
    </row>
    <row r="131" spans="1:5">
      <c r="A131" s="24"/>
      <c r="B131" s="24"/>
      <c r="C131" s="24"/>
      <c r="D131" s="24"/>
      <c r="E131" s="24"/>
    </row>
    <row r="132" spans="1:5">
      <c r="A132" s="24"/>
      <c r="B132" s="24"/>
      <c r="C132" s="24"/>
      <c r="D132" s="24"/>
      <c r="E132" s="24"/>
    </row>
    <row r="133" spans="1:5">
      <c r="A133" s="24"/>
      <c r="B133" s="24"/>
      <c r="C133" s="24"/>
      <c r="D133" s="24"/>
      <c r="E133" s="24"/>
    </row>
    <row r="134" spans="1:5">
      <c r="A134" s="24"/>
      <c r="B134" s="24"/>
      <c r="C134" s="24"/>
      <c r="D134" s="24"/>
      <c r="E134" s="24"/>
    </row>
    <row r="135" spans="1:5">
      <c r="A135" s="24"/>
      <c r="B135" s="24"/>
      <c r="C135" s="24"/>
      <c r="D135" s="24"/>
      <c r="E135" s="24"/>
    </row>
    <row r="136" spans="1:5">
      <c r="A136" s="24"/>
      <c r="B136" s="24"/>
      <c r="C136" s="24"/>
      <c r="D136" s="24"/>
      <c r="E136" s="24"/>
    </row>
    <row r="137" spans="1:5">
      <c r="A137" s="24"/>
      <c r="B137" s="24"/>
      <c r="C137" s="24"/>
      <c r="D137" s="24"/>
      <c r="E137" s="24"/>
    </row>
  </sheetData>
  <mergeCells count="15">
    <mergeCell ref="A2:D2"/>
    <mergeCell ref="A4:A9"/>
    <mergeCell ref="A12:A19"/>
    <mergeCell ref="A22:A24"/>
    <mergeCell ref="A32:E32"/>
    <mergeCell ref="A42:A43"/>
    <mergeCell ref="A44:E49"/>
    <mergeCell ref="E23:E25"/>
    <mergeCell ref="A27:A29"/>
    <mergeCell ref="A81:D81"/>
    <mergeCell ref="A34:A35"/>
    <mergeCell ref="A36:A37"/>
    <mergeCell ref="A38:A39"/>
    <mergeCell ref="A40:A41"/>
    <mergeCell ref="A74:D74"/>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58D3-F8DD-4EA9-9B47-518914C6B283}">
  <dimension ref="A1:H114"/>
  <sheetViews>
    <sheetView topLeftCell="A3" workbookViewId="0">
      <selection activeCell="I9" sqref="I9"/>
    </sheetView>
  </sheetViews>
  <sheetFormatPr defaultColWidth="8.85546875" defaultRowHeight="15"/>
  <cols>
    <col min="1" max="1" width="50.7109375" style="1" customWidth="1"/>
    <col min="2" max="5" width="18.85546875" style="1" customWidth="1"/>
    <col min="6" max="6" width="38.42578125" style="1" customWidth="1"/>
    <col min="7" max="9" width="17" style="1" customWidth="1"/>
    <col min="10" max="16384" width="8.85546875" style="1"/>
  </cols>
  <sheetData>
    <row r="1" spans="1:8" ht="69.95" customHeight="1">
      <c r="A1" s="114" t="s">
        <v>96</v>
      </c>
      <c r="B1" s="24"/>
      <c r="C1" s="24"/>
      <c r="D1" s="24"/>
      <c r="E1" s="359"/>
      <c r="F1" s="359"/>
      <c r="G1" s="2"/>
      <c r="H1" s="27"/>
    </row>
    <row r="2" spans="1:8" ht="15.75">
      <c r="A2" s="1223" t="s">
        <v>1890</v>
      </c>
      <c r="B2" s="1223"/>
      <c r="C2" s="1223"/>
      <c r="D2" s="1223"/>
      <c r="E2" s="1223"/>
      <c r="F2" s="1223"/>
      <c r="G2" s="7"/>
      <c r="H2" s="7"/>
    </row>
    <row r="3" spans="1:8" ht="255.95" customHeight="1">
      <c r="A3" s="1199" t="s">
        <v>1891</v>
      </c>
      <c r="B3" s="1200"/>
      <c r="C3" s="1200"/>
      <c r="D3" s="1200"/>
      <c r="E3" s="1200"/>
      <c r="F3" s="1200"/>
      <c r="G3" s="7"/>
      <c r="H3" s="118"/>
    </row>
    <row r="4" spans="1:8" ht="26.1" customHeight="1">
      <c r="A4" s="392" t="s">
        <v>993</v>
      </c>
      <c r="B4" s="393" t="s">
        <v>1892</v>
      </c>
      <c r="C4" s="394" t="s">
        <v>995</v>
      </c>
      <c r="D4" s="395" t="s">
        <v>996</v>
      </c>
      <c r="E4" s="396" t="s">
        <v>997</v>
      </c>
      <c r="F4" s="903"/>
      <c r="G4" s="7"/>
      <c r="H4" s="118"/>
    </row>
    <row r="5" spans="1:8">
      <c r="A5" s="1039" t="s">
        <v>1893</v>
      </c>
      <c r="B5" s="1064"/>
      <c r="C5" s="1064"/>
      <c r="D5" s="1064"/>
      <c r="E5" s="1064"/>
      <c r="F5" s="1039" t="s">
        <v>1001</v>
      </c>
      <c r="G5" s="83"/>
      <c r="H5" s="117"/>
    </row>
    <row r="6" spans="1:8">
      <c r="A6" s="1039"/>
      <c r="B6" s="1039" t="s">
        <v>1894</v>
      </c>
      <c r="C6" s="1039" t="s">
        <v>1895</v>
      </c>
      <c r="D6" s="1039" t="s">
        <v>1896</v>
      </c>
      <c r="E6" s="1039" t="s">
        <v>1006</v>
      </c>
      <c r="F6" s="1039"/>
      <c r="G6" s="118"/>
      <c r="H6" s="117"/>
    </row>
    <row r="7" spans="1:8">
      <c r="A7" s="1062"/>
      <c r="B7" s="1062"/>
      <c r="C7" s="1062"/>
      <c r="D7" s="1062"/>
      <c r="E7" s="1062"/>
      <c r="F7" s="1062"/>
      <c r="G7" s="118"/>
      <c r="H7" s="117"/>
    </row>
    <row r="8" spans="1:8">
      <c r="A8" s="1189" t="s">
        <v>1897</v>
      </c>
      <c r="B8" s="1189"/>
      <c r="C8" s="1189"/>
      <c r="D8" s="1189"/>
      <c r="E8" s="1189"/>
      <c r="F8" s="1189"/>
      <c r="G8" s="118"/>
      <c r="H8" s="117"/>
    </row>
    <row r="9" spans="1:8" ht="89.25">
      <c r="A9" s="406" t="s">
        <v>1898</v>
      </c>
      <c r="B9" s="399" t="s">
        <v>1009</v>
      </c>
      <c r="C9" s="400" t="s">
        <v>1021</v>
      </c>
      <c r="D9" s="399" t="s">
        <v>1009</v>
      </c>
      <c r="E9" s="399" t="s">
        <v>1009</v>
      </c>
      <c r="F9" s="408" t="s">
        <v>1899</v>
      </c>
      <c r="G9" s="118"/>
      <c r="H9" s="117"/>
    </row>
    <row r="10" spans="1:8" ht="89.25">
      <c r="A10" s="305" t="s">
        <v>1900</v>
      </c>
      <c r="B10" s="401" t="s">
        <v>1012</v>
      </c>
      <c r="C10" s="401" t="s">
        <v>1012</v>
      </c>
      <c r="D10" s="401" t="s">
        <v>1012</v>
      </c>
      <c r="E10" s="401" t="s">
        <v>1012</v>
      </c>
      <c r="F10" s="408" t="s">
        <v>1901</v>
      </c>
      <c r="G10" s="118"/>
      <c r="H10" s="117"/>
    </row>
    <row r="11" spans="1:8" ht="76.5">
      <c r="A11" s="305" t="s">
        <v>1902</v>
      </c>
      <c r="B11" s="400" t="s">
        <v>1021</v>
      </c>
      <c r="C11" s="399" t="s">
        <v>1009</v>
      </c>
      <c r="D11" s="399" t="s">
        <v>1009</v>
      </c>
      <c r="E11" s="401" t="s">
        <v>1012</v>
      </c>
      <c r="F11" s="408" t="s">
        <v>1903</v>
      </c>
      <c r="G11" s="118"/>
      <c r="H11" s="117"/>
    </row>
    <row r="12" spans="1:8" ht="63.75">
      <c r="A12" s="305" t="s">
        <v>1904</v>
      </c>
      <c r="B12" s="399" t="s">
        <v>1009</v>
      </c>
      <c r="C12" s="399" t="s">
        <v>1009</v>
      </c>
      <c r="D12" s="399" t="s">
        <v>1009</v>
      </c>
      <c r="E12" s="401" t="s">
        <v>1012</v>
      </c>
      <c r="F12" s="408"/>
      <c r="G12" s="118"/>
      <c r="H12" s="117"/>
    </row>
    <row r="13" spans="1:8">
      <c r="A13" s="1185" t="s">
        <v>1905</v>
      </c>
      <c r="B13" s="1186"/>
      <c r="C13" s="1186"/>
      <c r="D13" s="1186"/>
      <c r="E13" s="1186"/>
      <c r="F13" s="1186"/>
      <c r="G13" s="118"/>
      <c r="H13" s="117"/>
    </row>
    <row r="14" spans="1:8" ht="99" customHeight="1">
      <c r="A14" s="305" t="s">
        <v>1906</v>
      </c>
      <c r="B14" s="399" t="s">
        <v>1009</v>
      </c>
      <c r="C14" s="399" t="s">
        <v>1009</v>
      </c>
      <c r="D14" s="399" t="s">
        <v>1009</v>
      </c>
      <c r="E14" s="401" t="s">
        <v>1012</v>
      </c>
      <c r="F14" s="410"/>
      <c r="G14" s="118"/>
      <c r="H14" s="117"/>
    </row>
    <row r="15" spans="1:8" ht="114.75">
      <c r="A15" s="305" t="s">
        <v>1907</v>
      </c>
      <c r="B15" s="399" t="s">
        <v>1009</v>
      </c>
      <c r="C15" s="399" t="s">
        <v>1009</v>
      </c>
      <c r="D15" s="399" t="s">
        <v>1009</v>
      </c>
      <c r="E15" s="401" t="s">
        <v>1012</v>
      </c>
      <c r="F15" s="410"/>
      <c r="G15" s="118"/>
      <c r="H15" s="117"/>
    </row>
    <row r="16" spans="1:8" ht="178.5">
      <c r="A16" s="305" t="s">
        <v>1908</v>
      </c>
      <c r="B16" s="399" t="s">
        <v>1009</v>
      </c>
      <c r="C16" s="399" t="s">
        <v>1009</v>
      </c>
      <c r="D16" s="402" t="s">
        <v>1009</v>
      </c>
      <c r="E16" s="402" t="s">
        <v>1009</v>
      </c>
      <c r="F16" s="410"/>
      <c r="G16" s="118"/>
      <c r="H16" s="117"/>
    </row>
    <row r="17" spans="1:8" ht="89.25">
      <c r="A17" s="305" t="s">
        <v>1909</v>
      </c>
      <c r="B17" s="399" t="s">
        <v>1009</v>
      </c>
      <c r="C17" s="399" t="s">
        <v>1009</v>
      </c>
      <c r="D17" s="399" t="s">
        <v>1009</v>
      </c>
      <c r="E17" s="402" t="s">
        <v>1009</v>
      </c>
      <c r="F17" s="408"/>
      <c r="G17" s="118"/>
      <c r="H17" s="117"/>
    </row>
    <row r="18" spans="1:8">
      <c r="A18" s="1185" t="s">
        <v>1910</v>
      </c>
      <c r="B18" s="1186"/>
      <c r="C18" s="1186"/>
      <c r="D18" s="1186"/>
      <c r="E18" s="1186"/>
      <c r="F18" s="1186"/>
      <c r="G18" s="118"/>
      <c r="H18" s="117"/>
    </row>
    <row r="19" spans="1:8" ht="63.75">
      <c r="A19" s="305" t="s">
        <v>1911</v>
      </c>
      <c r="B19" s="399" t="s">
        <v>1022</v>
      </c>
      <c r="C19" s="399" t="s">
        <v>1022</v>
      </c>
      <c r="D19" s="399" t="s">
        <v>1022</v>
      </c>
      <c r="E19" s="401" t="s">
        <v>1012</v>
      </c>
      <c r="F19" s="410"/>
      <c r="G19" s="118"/>
      <c r="H19" s="117"/>
    </row>
    <row r="20" spans="1:8" ht="201" customHeight="1">
      <c r="A20" s="407" t="s">
        <v>1912</v>
      </c>
      <c r="B20" s="401" t="s">
        <v>1012</v>
      </c>
      <c r="C20" s="401" t="s">
        <v>1012</v>
      </c>
      <c r="D20" s="401" t="s">
        <v>1012</v>
      </c>
      <c r="E20" s="401" t="s">
        <v>1012</v>
      </c>
      <c r="F20" s="408"/>
      <c r="G20" s="118"/>
      <c r="H20" s="117"/>
    </row>
    <row r="21" spans="1:8" ht="114.75">
      <c r="A21" s="305" t="s">
        <v>1913</v>
      </c>
      <c r="B21" s="401" t="s">
        <v>1012</v>
      </c>
      <c r="C21" s="401" t="s">
        <v>1012</v>
      </c>
      <c r="D21" s="401" t="s">
        <v>1012</v>
      </c>
      <c r="E21" s="401" t="s">
        <v>1012</v>
      </c>
      <c r="F21" s="408"/>
      <c r="G21" s="118"/>
      <c r="H21" s="117"/>
    </row>
    <row r="22" spans="1:8" ht="140.25">
      <c r="A22" s="305" t="s">
        <v>1914</v>
      </c>
      <c r="B22" s="399" t="s">
        <v>1022</v>
      </c>
      <c r="C22" s="399" t="s">
        <v>1022</v>
      </c>
      <c r="D22" s="399" t="s">
        <v>1022</v>
      </c>
      <c r="E22" s="399" t="s">
        <v>1022</v>
      </c>
      <c r="F22" s="411"/>
      <c r="G22" s="118"/>
      <c r="H22" s="117"/>
    </row>
    <row r="23" spans="1:8">
      <c r="A23" s="1185" t="s">
        <v>1915</v>
      </c>
      <c r="B23" s="1186"/>
      <c r="C23" s="1186"/>
      <c r="D23" s="1186"/>
      <c r="E23" s="1186"/>
      <c r="F23" s="1186"/>
      <c r="G23" s="118"/>
      <c r="H23" s="117"/>
    </row>
    <row r="24" spans="1:8" ht="99" customHeight="1">
      <c r="A24" s="305" t="s">
        <v>1916</v>
      </c>
      <c r="B24" s="399" t="s">
        <v>1022</v>
      </c>
      <c r="C24" s="399" t="s">
        <v>1022</v>
      </c>
      <c r="D24" s="399" t="s">
        <v>1022</v>
      </c>
      <c r="E24" s="401" t="s">
        <v>1012</v>
      </c>
      <c r="F24" s="408"/>
      <c r="G24" s="118"/>
      <c r="H24" s="117"/>
    </row>
    <row r="25" spans="1:8" ht="243.95" customHeight="1">
      <c r="A25" s="1190" t="s">
        <v>1917</v>
      </c>
      <c r="B25" s="1192" t="s">
        <v>1022</v>
      </c>
      <c r="C25" s="1192" t="s">
        <v>1022</v>
      </c>
      <c r="D25" s="1192" t="s">
        <v>1022</v>
      </c>
      <c r="E25" s="1194" t="s">
        <v>1012</v>
      </c>
      <c r="F25" s="1196"/>
      <c r="G25" s="118"/>
      <c r="H25" s="117"/>
    </row>
    <row r="26" spans="1:8" ht="168" customHeight="1">
      <c r="A26" s="1191"/>
      <c r="B26" s="1193"/>
      <c r="C26" s="1193"/>
      <c r="D26" s="1193"/>
      <c r="E26" s="1195"/>
      <c r="F26" s="1197"/>
      <c r="G26" s="118"/>
      <c r="H26" s="117"/>
    </row>
    <row r="27" spans="1:8" ht="76.5">
      <c r="A27" s="305" t="s">
        <v>1918</v>
      </c>
      <c r="B27" s="401" t="s">
        <v>1012</v>
      </c>
      <c r="C27" s="399" t="s">
        <v>1022</v>
      </c>
      <c r="D27" s="401" t="s">
        <v>1012</v>
      </c>
      <c r="E27" s="401" t="s">
        <v>1012</v>
      </c>
      <c r="F27" s="410"/>
      <c r="G27" s="118"/>
      <c r="H27" s="117"/>
    </row>
    <row r="28" spans="1:8" ht="47.1" customHeight="1">
      <c r="A28" s="305" t="s">
        <v>1919</v>
      </c>
      <c r="B28" s="399" t="s">
        <v>1022</v>
      </c>
      <c r="C28" s="399" t="s">
        <v>1022</v>
      </c>
      <c r="D28" s="399" t="s">
        <v>1022</v>
      </c>
      <c r="E28" s="401" t="s">
        <v>1012</v>
      </c>
      <c r="F28" s="410"/>
      <c r="G28" s="118"/>
      <c r="H28" s="117"/>
    </row>
    <row r="29" spans="1:8" ht="102">
      <c r="A29" s="305" t="s">
        <v>1920</v>
      </c>
      <c r="B29" s="399" t="s">
        <v>1022</v>
      </c>
      <c r="C29" s="399" t="s">
        <v>1022</v>
      </c>
      <c r="D29" s="399" t="s">
        <v>1022</v>
      </c>
      <c r="E29" s="401" t="s">
        <v>1012</v>
      </c>
      <c r="F29" s="410"/>
      <c r="G29" s="118"/>
      <c r="H29" s="117"/>
    </row>
    <row r="30" spans="1:8" ht="48.95" customHeight="1">
      <c r="A30" s="305" t="s">
        <v>1921</v>
      </c>
      <c r="B30" s="399" t="s">
        <v>1022</v>
      </c>
      <c r="C30" s="399" t="s">
        <v>1022</v>
      </c>
      <c r="D30" s="399" t="s">
        <v>1022</v>
      </c>
      <c r="E30" s="401" t="s">
        <v>1012</v>
      </c>
      <c r="F30" s="410"/>
      <c r="G30" s="118"/>
      <c r="H30" s="117"/>
    </row>
    <row r="31" spans="1:8" ht="165" customHeight="1">
      <c r="A31" s="305" t="s">
        <v>1922</v>
      </c>
      <c r="B31" s="399" t="s">
        <v>1022</v>
      </c>
      <c r="C31" s="399" t="s">
        <v>1022</v>
      </c>
      <c r="D31" s="399" t="s">
        <v>1022</v>
      </c>
      <c r="E31" s="401" t="s">
        <v>1012</v>
      </c>
      <c r="F31" s="410"/>
      <c r="G31" s="118"/>
      <c r="H31" s="117"/>
    </row>
    <row r="32" spans="1:8" ht="140.25">
      <c r="A32" s="305" t="s">
        <v>1923</v>
      </c>
      <c r="B32" s="399" t="s">
        <v>1022</v>
      </c>
      <c r="C32" s="399" t="s">
        <v>1022</v>
      </c>
      <c r="D32" s="399" t="s">
        <v>1022</v>
      </c>
      <c r="E32" s="401" t="s">
        <v>1012</v>
      </c>
      <c r="F32" s="410"/>
      <c r="G32" s="118"/>
      <c r="H32" s="117"/>
    </row>
    <row r="33" spans="1:8">
      <c r="A33" s="1185" t="s">
        <v>1924</v>
      </c>
      <c r="B33" s="1186"/>
      <c r="C33" s="1186"/>
      <c r="D33" s="1186"/>
      <c r="E33" s="1186"/>
      <c r="F33" s="1186"/>
      <c r="G33" s="118"/>
      <c r="H33" s="117"/>
    </row>
    <row r="34" spans="1:8" ht="114.75">
      <c r="A34" s="305" t="s">
        <v>1925</v>
      </c>
      <c r="B34" s="401" t="s">
        <v>1012</v>
      </c>
      <c r="C34" s="401" t="s">
        <v>1012</v>
      </c>
      <c r="D34" s="401" t="s">
        <v>1012</v>
      </c>
      <c r="E34" s="401" t="s">
        <v>1012</v>
      </c>
      <c r="F34" s="408"/>
      <c r="G34" s="118"/>
      <c r="H34" s="117"/>
    </row>
    <row r="35" spans="1:8" ht="140.25">
      <c r="A35" s="305" t="s">
        <v>1926</v>
      </c>
      <c r="B35" s="399" t="s">
        <v>1022</v>
      </c>
      <c r="C35" s="399" t="s">
        <v>1022</v>
      </c>
      <c r="D35" s="399" t="s">
        <v>1022</v>
      </c>
      <c r="E35" s="401" t="s">
        <v>1012</v>
      </c>
      <c r="F35" s="408"/>
      <c r="G35" s="118"/>
      <c r="H35" s="117"/>
    </row>
    <row r="36" spans="1:8" ht="127.5">
      <c r="A36" s="305" t="s">
        <v>1927</v>
      </c>
      <c r="B36" s="399" t="s">
        <v>1022</v>
      </c>
      <c r="C36" s="399" t="s">
        <v>1022</v>
      </c>
      <c r="D36" s="399" t="s">
        <v>1022</v>
      </c>
      <c r="E36" s="401" t="s">
        <v>1012</v>
      </c>
      <c r="F36" s="408"/>
      <c r="G36" s="118"/>
      <c r="H36" s="117"/>
    </row>
    <row r="37" spans="1:8" ht="60.95" customHeight="1">
      <c r="A37" s="305" t="s">
        <v>1928</v>
      </c>
      <c r="B37" s="399" t="s">
        <v>1022</v>
      </c>
      <c r="C37" s="399" t="s">
        <v>1022</v>
      </c>
      <c r="D37" s="399" t="s">
        <v>1022</v>
      </c>
      <c r="E37" s="401" t="s">
        <v>1012</v>
      </c>
      <c r="F37" s="408"/>
      <c r="G37" s="118"/>
      <c r="H37" s="117"/>
    </row>
    <row r="38" spans="1:8" ht="51">
      <c r="A38" s="305" t="s">
        <v>1929</v>
      </c>
      <c r="B38" s="399" t="s">
        <v>1022</v>
      </c>
      <c r="C38" s="399" t="s">
        <v>1022</v>
      </c>
      <c r="D38" s="399" t="s">
        <v>1022</v>
      </c>
      <c r="E38" s="401" t="s">
        <v>1012</v>
      </c>
      <c r="F38" s="408"/>
      <c r="G38" s="118"/>
      <c r="H38" s="117"/>
    </row>
    <row r="39" spans="1:8" ht="102">
      <c r="A39" s="305" t="s">
        <v>1930</v>
      </c>
      <c r="B39" s="399" t="s">
        <v>1022</v>
      </c>
      <c r="C39" s="399" t="s">
        <v>1022</v>
      </c>
      <c r="D39" s="399" t="s">
        <v>1022</v>
      </c>
      <c r="E39" s="401" t="s">
        <v>1012</v>
      </c>
      <c r="F39" s="408"/>
      <c r="G39" s="118"/>
      <c r="H39" s="117"/>
    </row>
    <row r="40" spans="1:8" ht="243" customHeight="1">
      <c r="A40" s="305" t="s">
        <v>1931</v>
      </c>
      <c r="B40" s="401" t="s">
        <v>1012</v>
      </c>
      <c r="C40" s="401" t="s">
        <v>1012</v>
      </c>
      <c r="D40" s="401" t="s">
        <v>1012</v>
      </c>
      <c r="E40" s="401" t="s">
        <v>1012</v>
      </c>
      <c r="F40" s="408"/>
      <c r="G40" s="118"/>
      <c r="H40" s="117"/>
    </row>
    <row r="41" spans="1:8" ht="72" customHeight="1">
      <c r="A41" s="305" t="s">
        <v>1932</v>
      </c>
      <c r="B41" s="401" t="s">
        <v>1012</v>
      </c>
      <c r="C41" s="401" t="s">
        <v>1012</v>
      </c>
      <c r="D41" s="401" t="s">
        <v>1012</v>
      </c>
      <c r="E41" s="401" t="s">
        <v>1012</v>
      </c>
      <c r="F41" s="408"/>
      <c r="G41" s="118"/>
      <c r="H41" s="117"/>
    </row>
    <row r="42" spans="1:8">
      <c r="A42" s="1185" t="s">
        <v>1933</v>
      </c>
      <c r="B42" s="1186"/>
      <c r="C42" s="1186"/>
      <c r="D42" s="1186"/>
      <c r="E42" s="1186"/>
      <c r="F42" s="1186"/>
      <c r="G42" s="118"/>
      <c r="H42" s="117"/>
    </row>
    <row r="43" spans="1:8" ht="102">
      <c r="A43" s="305" t="s">
        <v>1934</v>
      </c>
      <c r="B43" s="399" t="s">
        <v>1022</v>
      </c>
      <c r="C43" s="399" t="s">
        <v>1022</v>
      </c>
      <c r="D43" s="400" t="s">
        <v>1021</v>
      </c>
      <c r="E43" s="401" t="s">
        <v>1012</v>
      </c>
      <c r="F43" s="408" t="s">
        <v>1935</v>
      </c>
      <c r="G43" s="118"/>
      <c r="H43" s="117"/>
    </row>
    <row r="44" spans="1:8" ht="89.25">
      <c r="A44" s="305" t="s">
        <v>1936</v>
      </c>
      <c r="B44" s="399" t="s">
        <v>1022</v>
      </c>
      <c r="C44" s="399" t="s">
        <v>1022</v>
      </c>
      <c r="D44" s="399" t="s">
        <v>1022</v>
      </c>
      <c r="E44" s="401" t="s">
        <v>1012</v>
      </c>
      <c r="F44" s="410"/>
      <c r="G44" s="118"/>
      <c r="H44" s="117"/>
    </row>
    <row r="45" spans="1:8" ht="63.75">
      <c r="A45" s="305" t="s">
        <v>1937</v>
      </c>
      <c r="B45" s="399" t="s">
        <v>1022</v>
      </c>
      <c r="C45" s="399" t="s">
        <v>1022</v>
      </c>
      <c r="D45" s="399" t="s">
        <v>1022</v>
      </c>
      <c r="E45" s="401" t="s">
        <v>1012</v>
      </c>
      <c r="F45" s="408"/>
      <c r="G45" s="118"/>
      <c r="H45" s="117"/>
    </row>
    <row r="46" spans="1:8" ht="127.5">
      <c r="A46" s="305" t="s">
        <v>1938</v>
      </c>
      <c r="B46" s="399" t="s">
        <v>1022</v>
      </c>
      <c r="C46" s="399" t="s">
        <v>1022</v>
      </c>
      <c r="D46" s="400" t="s">
        <v>1021</v>
      </c>
      <c r="E46" s="401" t="s">
        <v>1012</v>
      </c>
      <c r="F46" s="408" t="s">
        <v>1935</v>
      </c>
      <c r="G46" s="118"/>
      <c r="H46" s="117"/>
    </row>
    <row r="47" spans="1:8" ht="178.5">
      <c r="A47" s="305" t="s">
        <v>1939</v>
      </c>
      <c r="B47" s="399" t="s">
        <v>1022</v>
      </c>
      <c r="C47" s="399" t="s">
        <v>1022</v>
      </c>
      <c r="D47" s="399" t="s">
        <v>1022</v>
      </c>
      <c r="E47" s="401" t="s">
        <v>1012</v>
      </c>
      <c r="F47" s="408"/>
      <c r="G47" s="118"/>
      <c r="H47" s="117"/>
    </row>
    <row r="48" spans="1:8" ht="51">
      <c r="A48" s="305" t="s">
        <v>1940</v>
      </c>
      <c r="B48" s="399" t="s">
        <v>1022</v>
      </c>
      <c r="C48" s="399" t="s">
        <v>1022</v>
      </c>
      <c r="D48" s="399" t="s">
        <v>1022</v>
      </c>
      <c r="E48" s="401" t="s">
        <v>1012</v>
      </c>
      <c r="F48" s="410" t="s">
        <v>312</v>
      </c>
      <c r="G48" s="118"/>
      <c r="H48" s="117"/>
    </row>
    <row r="49" spans="1:8" ht="18.75">
      <c r="A49" s="1185" t="s">
        <v>1941</v>
      </c>
      <c r="B49" s="1198"/>
      <c r="C49" s="1198"/>
      <c r="D49" s="1198"/>
      <c r="E49" s="1198"/>
      <c r="F49" s="1186"/>
      <c r="G49" s="118"/>
      <c r="H49" s="117"/>
    </row>
    <row r="50" spans="1:8" ht="76.5">
      <c r="A50" s="305" t="s">
        <v>1942</v>
      </c>
      <c r="B50" s="400" t="s">
        <v>1021</v>
      </c>
      <c r="C50" s="399" t="s">
        <v>1022</v>
      </c>
      <c r="D50" s="400" t="s">
        <v>1021</v>
      </c>
      <c r="E50" s="401" t="s">
        <v>1012</v>
      </c>
      <c r="F50" s="408" t="s">
        <v>1943</v>
      </c>
      <c r="G50" s="118"/>
      <c r="H50" s="117"/>
    </row>
    <row r="51" spans="1:8" ht="102">
      <c r="A51" s="305" t="s">
        <v>1944</v>
      </c>
      <c r="B51" s="399" t="s">
        <v>1022</v>
      </c>
      <c r="C51" s="399" t="s">
        <v>1022</v>
      </c>
      <c r="D51" s="399" t="s">
        <v>1022</v>
      </c>
      <c r="E51" s="401" t="s">
        <v>1012</v>
      </c>
      <c r="F51" s="408"/>
      <c r="G51" s="118"/>
      <c r="H51" s="117"/>
    </row>
    <row r="52" spans="1:8" ht="114.75">
      <c r="A52" s="305" t="s">
        <v>1945</v>
      </c>
      <c r="B52" s="399" t="s">
        <v>1022</v>
      </c>
      <c r="C52" s="399" t="s">
        <v>1022</v>
      </c>
      <c r="D52" s="399" t="s">
        <v>1022</v>
      </c>
      <c r="E52" s="401" t="s">
        <v>1012</v>
      </c>
      <c r="F52" s="411"/>
      <c r="G52" s="118"/>
      <c r="H52" s="117"/>
    </row>
    <row r="53" spans="1:8" ht="140.25">
      <c r="A53" s="305" t="s">
        <v>1946</v>
      </c>
      <c r="B53" s="399" t="s">
        <v>1022</v>
      </c>
      <c r="C53" s="399" t="s">
        <v>1022</v>
      </c>
      <c r="D53" s="399" t="s">
        <v>1022</v>
      </c>
      <c r="E53" s="401" t="s">
        <v>1012</v>
      </c>
      <c r="F53" s="411"/>
      <c r="G53" s="118"/>
      <c r="H53" s="117"/>
    </row>
    <row r="54" spans="1:8" ht="76.5">
      <c r="A54" s="305" t="s">
        <v>1947</v>
      </c>
      <c r="B54" s="400" t="s">
        <v>1021</v>
      </c>
      <c r="C54" s="399" t="s">
        <v>1022</v>
      </c>
      <c r="D54" s="399" t="s">
        <v>1022</v>
      </c>
      <c r="E54" s="401" t="s">
        <v>1012</v>
      </c>
      <c r="F54" s="410" t="s">
        <v>1948</v>
      </c>
      <c r="G54" s="118"/>
      <c r="H54" s="117"/>
    </row>
    <row r="55" spans="1:8">
      <c r="A55" s="1185" t="s">
        <v>1949</v>
      </c>
      <c r="B55" s="1186"/>
      <c r="C55" s="1186"/>
      <c r="D55" s="1186"/>
      <c r="E55" s="1186"/>
      <c r="F55" s="1186"/>
      <c r="G55" s="118"/>
      <c r="H55" s="117"/>
    </row>
    <row r="56" spans="1:8" ht="51">
      <c r="A56" s="305" t="s">
        <v>1950</v>
      </c>
      <c r="B56" s="401" t="s">
        <v>1012</v>
      </c>
      <c r="C56" s="401" t="s">
        <v>1012</v>
      </c>
      <c r="D56" s="401" t="s">
        <v>1012</v>
      </c>
      <c r="E56" s="400" t="s">
        <v>1021</v>
      </c>
      <c r="F56" s="408" t="s">
        <v>1951</v>
      </c>
      <c r="G56" s="118"/>
      <c r="H56" s="117"/>
    </row>
    <row r="57" spans="1:8" ht="76.5">
      <c r="A57" s="305" t="s">
        <v>1952</v>
      </c>
      <c r="B57" s="400" t="s">
        <v>1021</v>
      </c>
      <c r="C57" s="399" t="s">
        <v>1022</v>
      </c>
      <c r="D57" s="400" t="s">
        <v>1021</v>
      </c>
      <c r="E57" s="401" t="s">
        <v>1012</v>
      </c>
      <c r="F57" s="408" t="s">
        <v>1943</v>
      </c>
      <c r="G57" s="118"/>
      <c r="H57" s="117"/>
    </row>
    <row r="58" spans="1:8" ht="114.75">
      <c r="A58" s="305" t="s">
        <v>1953</v>
      </c>
      <c r="B58" s="399" t="s">
        <v>1022</v>
      </c>
      <c r="C58" s="399" t="s">
        <v>1022</v>
      </c>
      <c r="D58" s="399" t="s">
        <v>1022</v>
      </c>
      <c r="E58" s="399" t="s">
        <v>1022</v>
      </c>
      <c r="F58" s="410"/>
      <c r="G58" s="118"/>
      <c r="H58" s="117"/>
    </row>
    <row r="59" spans="1:8" ht="216.75">
      <c r="A59" s="305" t="s">
        <v>1954</v>
      </c>
      <c r="B59" s="399" t="s">
        <v>1022</v>
      </c>
      <c r="C59" s="399" t="s">
        <v>1022</v>
      </c>
      <c r="D59" s="399" t="s">
        <v>1022</v>
      </c>
      <c r="E59" s="399" t="s">
        <v>1022</v>
      </c>
      <c r="F59" s="410"/>
      <c r="G59" s="118"/>
      <c r="H59" s="117"/>
    </row>
    <row r="60" spans="1:8" ht="127.5">
      <c r="A60" s="305" t="s">
        <v>1955</v>
      </c>
      <c r="B60" s="399" t="s">
        <v>1022</v>
      </c>
      <c r="C60" s="399" t="s">
        <v>1022</v>
      </c>
      <c r="D60" s="399" t="s">
        <v>1022</v>
      </c>
      <c r="E60" s="399" t="s">
        <v>1022</v>
      </c>
      <c r="F60" s="408"/>
      <c r="G60" s="118"/>
      <c r="H60" s="117"/>
    </row>
    <row r="61" spans="1:8" ht="86.1" customHeight="1">
      <c r="A61" s="305" t="s">
        <v>1956</v>
      </c>
      <c r="B61" s="399" t="s">
        <v>1022</v>
      </c>
      <c r="C61" s="399" t="s">
        <v>1022</v>
      </c>
      <c r="D61" s="400" t="s">
        <v>1021</v>
      </c>
      <c r="E61" s="401" t="s">
        <v>1012</v>
      </c>
      <c r="F61" s="408" t="s">
        <v>1957</v>
      </c>
      <c r="G61" s="118"/>
      <c r="H61" s="117"/>
    </row>
    <row r="62" spans="1:8" ht="127.5">
      <c r="A62" s="305" t="s">
        <v>1958</v>
      </c>
      <c r="B62" s="399" t="s">
        <v>1022</v>
      </c>
      <c r="C62" s="399" t="s">
        <v>1022</v>
      </c>
      <c r="D62" s="399" t="s">
        <v>1022</v>
      </c>
      <c r="E62" s="401" t="s">
        <v>1012</v>
      </c>
      <c r="F62" s="408"/>
      <c r="G62" s="118"/>
      <c r="H62" s="117"/>
    </row>
    <row r="63" spans="1:8">
      <c r="A63" s="1185" t="s">
        <v>1959</v>
      </c>
      <c r="B63" s="1186"/>
      <c r="C63" s="1186"/>
      <c r="D63" s="1186"/>
      <c r="E63" s="1186"/>
      <c r="F63" s="1186"/>
      <c r="G63" s="118"/>
      <c r="H63" s="117"/>
    </row>
    <row r="64" spans="1:8" ht="231" customHeight="1">
      <c r="A64" s="305" t="s">
        <v>1960</v>
      </c>
      <c r="B64" s="399" t="s">
        <v>1022</v>
      </c>
      <c r="C64" s="399" t="s">
        <v>1022</v>
      </c>
      <c r="D64" s="399" t="s">
        <v>1022</v>
      </c>
      <c r="E64" s="401" t="s">
        <v>1012</v>
      </c>
      <c r="F64" s="408"/>
      <c r="G64" s="118"/>
      <c r="H64" s="117"/>
    </row>
    <row r="65" spans="1:8" ht="89.25">
      <c r="A65" s="305" t="s">
        <v>1961</v>
      </c>
      <c r="B65" s="399" t="s">
        <v>1022</v>
      </c>
      <c r="C65" s="399" t="s">
        <v>1022</v>
      </c>
      <c r="D65" s="399" t="s">
        <v>1022</v>
      </c>
      <c r="E65" s="401" t="s">
        <v>1012</v>
      </c>
      <c r="F65" s="408"/>
      <c r="G65" s="118"/>
      <c r="H65" s="117"/>
    </row>
    <row r="66" spans="1:8" ht="74.099999999999994" customHeight="1">
      <c r="A66" s="305" t="s">
        <v>1962</v>
      </c>
      <c r="B66" s="400" t="s">
        <v>1021</v>
      </c>
      <c r="C66" s="399" t="s">
        <v>1022</v>
      </c>
      <c r="D66" s="400" t="s">
        <v>1021</v>
      </c>
      <c r="E66" s="401" t="s">
        <v>1012</v>
      </c>
      <c r="F66" s="408" t="s">
        <v>1943</v>
      </c>
      <c r="G66" s="118"/>
      <c r="H66" s="117"/>
    </row>
    <row r="67" spans="1:8" ht="63.75">
      <c r="A67" s="305" t="s">
        <v>1963</v>
      </c>
      <c r="B67" s="399" t="s">
        <v>1022</v>
      </c>
      <c r="C67" s="399" t="s">
        <v>1022</v>
      </c>
      <c r="D67" s="399" t="s">
        <v>1022</v>
      </c>
      <c r="E67" s="401" t="s">
        <v>1012</v>
      </c>
      <c r="F67" s="409"/>
      <c r="G67" s="118"/>
      <c r="H67" s="117"/>
    </row>
    <row r="68" spans="1:8" ht="63.75">
      <c r="A68" s="305" t="s">
        <v>1964</v>
      </c>
      <c r="B68" s="401" t="s">
        <v>1012</v>
      </c>
      <c r="C68" s="401" t="s">
        <v>1012</v>
      </c>
      <c r="D68" s="401" t="s">
        <v>1012</v>
      </c>
      <c r="E68" s="401" t="s">
        <v>1012</v>
      </c>
      <c r="F68" s="408"/>
      <c r="G68" s="118"/>
      <c r="H68" s="117"/>
    </row>
    <row r="69" spans="1:8">
      <c r="A69" s="1185" t="s">
        <v>1965</v>
      </c>
      <c r="B69" s="1186"/>
      <c r="C69" s="1186"/>
      <c r="D69" s="1186"/>
      <c r="E69" s="1186"/>
      <c r="F69" s="1186"/>
      <c r="G69" s="118"/>
      <c r="H69" s="117"/>
    </row>
    <row r="70" spans="1:8" ht="111" customHeight="1">
      <c r="A70" s="305" t="s">
        <v>1966</v>
      </c>
      <c r="B70" s="400" t="s">
        <v>1021</v>
      </c>
      <c r="C70" s="399" t="s">
        <v>1022</v>
      </c>
      <c r="D70" s="399" t="s">
        <v>1009</v>
      </c>
      <c r="E70" s="401" t="s">
        <v>1012</v>
      </c>
      <c r="F70" s="408" t="s">
        <v>1967</v>
      </c>
      <c r="G70" s="118"/>
      <c r="H70" s="117"/>
    </row>
    <row r="71" spans="1:8" ht="140.1" customHeight="1">
      <c r="A71" s="305" t="s">
        <v>1968</v>
      </c>
      <c r="B71" s="400" t="s">
        <v>1021</v>
      </c>
      <c r="C71" s="399" t="s">
        <v>1022</v>
      </c>
      <c r="D71" s="400" t="s">
        <v>1021</v>
      </c>
      <c r="E71" s="401" t="s">
        <v>1012</v>
      </c>
      <c r="F71" s="408" t="s">
        <v>1943</v>
      </c>
      <c r="G71" s="118"/>
      <c r="H71" s="117"/>
    </row>
    <row r="72" spans="1:8" ht="62.1" customHeight="1">
      <c r="A72" s="305" t="s">
        <v>1969</v>
      </c>
      <c r="B72" s="399" t="s">
        <v>1022</v>
      </c>
      <c r="C72" s="399" t="s">
        <v>1022</v>
      </c>
      <c r="D72" s="400" t="s">
        <v>1021</v>
      </c>
      <c r="E72" s="401" t="s">
        <v>1012</v>
      </c>
      <c r="F72" s="408" t="s">
        <v>1935</v>
      </c>
      <c r="G72" s="118"/>
      <c r="H72" s="117"/>
    </row>
    <row r="73" spans="1:8" ht="51">
      <c r="A73" s="305" t="s">
        <v>1970</v>
      </c>
      <c r="B73" s="399" t="s">
        <v>1022</v>
      </c>
      <c r="C73" s="399" t="s">
        <v>1022</v>
      </c>
      <c r="D73" s="399" t="s">
        <v>1022</v>
      </c>
      <c r="E73" s="401" t="s">
        <v>1012</v>
      </c>
      <c r="F73" s="408"/>
      <c r="G73" s="118"/>
      <c r="H73" s="117"/>
    </row>
    <row r="74" spans="1:8" ht="150.94999999999999" customHeight="1">
      <c r="A74" s="305" t="s">
        <v>1971</v>
      </c>
      <c r="B74" s="400" t="s">
        <v>1021</v>
      </c>
      <c r="C74" s="399" t="s">
        <v>1022</v>
      </c>
      <c r="D74" s="399" t="s">
        <v>1022</v>
      </c>
      <c r="E74" s="401" t="s">
        <v>1012</v>
      </c>
      <c r="F74" s="408" t="s">
        <v>1972</v>
      </c>
      <c r="G74" s="118"/>
      <c r="H74" s="117"/>
    </row>
    <row r="75" spans="1:8" ht="140.25">
      <c r="A75" s="305" t="s">
        <v>1973</v>
      </c>
      <c r="B75" s="399" t="s">
        <v>1022</v>
      </c>
      <c r="C75" s="399" t="s">
        <v>1022</v>
      </c>
      <c r="D75" s="399" t="s">
        <v>1022</v>
      </c>
      <c r="E75" s="401" t="s">
        <v>1012</v>
      </c>
      <c r="F75" s="408"/>
      <c r="G75" s="118"/>
      <c r="H75" s="117"/>
    </row>
    <row r="76" spans="1:8" ht="195" customHeight="1">
      <c r="A76" s="305" t="s">
        <v>1974</v>
      </c>
      <c r="B76" s="399" t="s">
        <v>1022</v>
      </c>
      <c r="C76" s="399" t="s">
        <v>1022</v>
      </c>
      <c r="D76" s="399" t="s">
        <v>1022</v>
      </c>
      <c r="E76" s="401" t="s">
        <v>1012</v>
      </c>
      <c r="F76" s="408"/>
      <c r="G76" s="118"/>
      <c r="H76" s="117"/>
    </row>
    <row r="77" spans="1:8">
      <c r="A77" s="1185" t="s">
        <v>1975</v>
      </c>
      <c r="B77" s="1186"/>
      <c r="C77" s="1186"/>
      <c r="D77" s="1186"/>
      <c r="E77" s="1186"/>
      <c r="F77" s="1186"/>
      <c r="G77" s="118"/>
      <c r="H77" s="117"/>
    </row>
    <row r="78" spans="1:8" ht="51">
      <c r="A78" s="305" t="s">
        <v>1976</v>
      </c>
      <c r="B78" s="400" t="s">
        <v>1021</v>
      </c>
      <c r="C78" s="399" t="s">
        <v>1022</v>
      </c>
      <c r="D78" s="400" t="s">
        <v>1021</v>
      </c>
      <c r="E78" s="401" t="s">
        <v>1012</v>
      </c>
      <c r="F78" s="408" t="s">
        <v>1977</v>
      </c>
      <c r="G78" s="118"/>
      <c r="H78" s="117"/>
    </row>
    <row r="79" spans="1:8" ht="51">
      <c r="A79" s="305" t="s">
        <v>1978</v>
      </c>
      <c r="B79" s="400" t="s">
        <v>1021</v>
      </c>
      <c r="C79" s="399" t="s">
        <v>1022</v>
      </c>
      <c r="D79" s="399" t="s">
        <v>1022</v>
      </c>
      <c r="E79" s="401" t="s">
        <v>1012</v>
      </c>
      <c r="F79" s="408" t="s">
        <v>1979</v>
      </c>
      <c r="G79" s="118"/>
      <c r="H79" s="117"/>
    </row>
    <row r="80" spans="1:8" ht="65.099999999999994" customHeight="1">
      <c r="A80" s="305" t="s">
        <v>1980</v>
      </c>
      <c r="B80" s="400" t="s">
        <v>1021</v>
      </c>
      <c r="C80" s="399" t="s">
        <v>1022</v>
      </c>
      <c r="D80" s="399" t="s">
        <v>1022</v>
      </c>
      <c r="E80" s="401" t="s">
        <v>1012</v>
      </c>
      <c r="F80" s="408" t="s">
        <v>1979</v>
      </c>
      <c r="G80" s="118"/>
      <c r="H80" s="117"/>
    </row>
    <row r="81" spans="1:8" ht="51">
      <c r="A81" s="305" t="s">
        <v>1981</v>
      </c>
      <c r="B81" s="399" t="s">
        <v>1022</v>
      </c>
      <c r="C81" s="399" t="s">
        <v>1022</v>
      </c>
      <c r="D81" s="399" t="s">
        <v>1022</v>
      </c>
      <c r="E81" s="401" t="s">
        <v>1012</v>
      </c>
      <c r="F81" s="408"/>
      <c r="G81" s="118"/>
      <c r="H81" s="117"/>
    </row>
    <row r="82" spans="1:8" ht="76.5">
      <c r="A82" s="305" t="s">
        <v>1982</v>
      </c>
      <c r="B82" s="399" t="s">
        <v>1022</v>
      </c>
      <c r="C82" s="399" t="s">
        <v>1022</v>
      </c>
      <c r="D82" s="399" t="s">
        <v>1022</v>
      </c>
      <c r="E82" s="401" t="s">
        <v>1012</v>
      </c>
      <c r="F82" s="408"/>
      <c r="G82" s="118"/>
      <c r="H82" s="117"/>
    </row>
    <row r="83" spans="1:8">
      <c r="A83" s="1185" t="s">
        <v>1983</v>
      </c>
      <c r="B83" s="1186"/>
      <c r="C83" s="1186"/>
      <c r="D83" s="1186"/>
      <c r="E83" s="1186"/>
      <c r="F83" s="1186"/>
      <c r="G83" s="118"/>
      <c r="H83" s="117"/>
    </row>
    <row r="84" spans="1:8" ht="89.25">
      <c r="A84" s="305" t="s">
        <v>1984</v>
      </c>
      <c r="B84" s="399" t="s">
        <v>1022</v>
      </c>
      <c r="C84" s="399" t="s">
        <v>1022</v>
      </c>
      <c r="D84" s="399" t="s">
        <v>1022</v>
      </c>
      <c r="E84" s="399" t="s">
        <v>1022</v>
      </c>
      <c r="F84" s="408"/>
      <c r="G84" s="118"/>
      <c r="H84" s="117"/>
    </row>
    <row r="85" spans="1:8" ht="89.1" customHeight="1">
      <c r="A85" s="305" t="s">
        <v>1985</v>
      </c>
      <c r="B85" s="399" t="s">
        <v>1022</v>
      </c>
      <c r="C85" s="399" t="s">
        <v>1022</v>
      </c>
      <c r="D85" s="399" t="s">
        <v>1022</v>
      </c>
      <c r="E85" s="401" t="s">
        <v>1012</v>
      </c>
      <c r="F85" s="408" t="s">
        <v>998</v>
      </c>
      <c r="G85" s="118"/>
      <c r="H85" s="117"/>
    </row>
    <row r="86" spans="1:8">
      <c r="A86" s="1185" t="s">
        <v>1986</v>
      </c>
      <c r="B86" s="1186"/>
      <c r="C86" s="1186"/>
      <c r="D86" s="1186"/>
      <c r="E86" s="1186"/>
      <c r="F86" s="1186"/>
      <c r="G86" s="118"/>
      <c r="H86" s="117"/>
    </row>
    <row r="87" spans="1:8" ht="164.1" customHeight="1">
      <c r="A87" s="305" t="s">
        <v>1987</v>
      </c>
      <c r="B87" s="399" t="s">
        <v>1022</v>
      </c>
      <c r="C87" s="399" t="s">
        <v>1022</v>
      </c>
      <c r="D87" s="400" t="s">
        <v>1021</v>
      </c>
      <c r="E87" s="401" t="s">
        <v>1012</v>
      </c>
      <c r="F87" s="408"/>
      <c r="G87" s="118"/>
      <c r="H87" s="117"/>
    </row>
    <row r="88" spans="1:8" ht="89.1" customHeight="1">
      <c r="A88" s="305" t="s">
        <v>1988</v>
      </c>
      <c r="B88" s="400" t="s">
        <v>1021</v>
      </c>
      <c r="C88" s="399" t="s">
        <v>1022</v>
      </c>
      <c r="D88" s="399" t="s">
        <v>1022</v>
      </c>
      <c r="E88" s="401" t="s">
        <v>1012</v>
      </c>
      <c r="F88" s="408" t="s">
        <v>1989</v>
      </c>
      <c r="G88" s="118"/>
      <c r="H88" s="117"/>
    </row>
    <row r="89" spans="1:8" ht="114.75">
      <c r="A89" s="305" t="s">
        <v>1990</v>
      </c>
      <c r="B89" s="400" t="s">
        <v>1021</v>
      </c>
      <c r="C89" s="399" t="s">
        <v>1022</v>
      </c>
      <c r="D89" s="400" t="s">
        <v>1021</v>
      </c>
      <c r="E89" s="401" t="s">
        <v>1012</v>
      </c>
      <c r="F89" s="408" t="s">
        <v>1991</v>
      </c>
      <c r="G89" s="118"/>
      <c r="H89" s="117"/>
    </row>
    <row r="90" spans="1:8" ht="51">
      <c r="A90" s="305" t="s">
        <v>1992</v>
      </c>
      <c r="B90" s="399" t="s">
        <v>1022</v>
      </c>
      <c r="C90" s="399" t="s">
        <v>1022</v>
      </c>
      <c r="D90" s="399" t="s">
        <v>1022</v>
      </c>
      <c r="E90" s="401" t="s">
        <v>1012</v>
      </c>
      <c r="F90" s="408"/>
      <c r="G90" s="118"/>
      <c r="H90" s="117"/>
    </row>
    <row r="91" spans="1:8">
      <c r="A91" s="1185" t="s">
        <v>1993</v>
      </c>
      <c r="B91" s="1186"/>
      <c r="C91" s="1186"/>
      <c r="D91" s="1186"/>
      <c r="E91" s="1186"/>
      <c r="F91" s="1186"/>
      <c r="G91" s="118"/>
      <c r="H91" s="117"/>
    </row>
    <row r="92" spans="1:8" ht="84.95" customHeight="1">
      <c r="A92" s="305" t="s">
        <v>1994</v>
      </c>
      <c r="B92" s="400" t="s">
        <v>1021</v>
      </c>
      <c r="C92" s="399" t="s">
        <v>1022</v>
      </c>
      <c r="D92" s="399" t="s">
        <v>1022</v>
      </c>
      <c r="E92" s="401" t="s">
        <v>1012</v>
      </c>
      <c r="F92" s="408" t="s">
        <v>1989</v>
      </c>
      <c r="G92" s="118"/>
      <c r="H92" s="117"/>
    </row>
    <row r="93" spans="1:8" ht="63.75">
      <c r="A93" s="305" t="s">
        <v>1995</v>
      </c>
      <c r="B93" s="401" t="s">
        <v>1012</v>
      </c>
      <c r="C93" s="401" t="s">
        <v>1012</v>
      </c>
      <c r="D93" s="401" t="s">
        <v>1012</v>
      </c>
      <c r="E93" s="401" t="s">
        <v>1012</v>
      </c>
      <c r="F93" s="408"/>
      <c r="G93" s="118"/>
      <c r="H93" s="117"/>
    </row>
    <row r="94" spans="1:8" ht="84.95" customHeight="1">
      <c r="A94" s="305" t="s">
        <v>1996</v>
      </c>
      <c r="B94" s="401" t="s">
        <v>1012</v>
      </c>
      <c r="C94" s="401" t="s">
        <v>1012</v>
      </c>
      <c r="D94" s="401" t="s">
        <v>1012</v>
      </c>
      <c r="E94" s="401" t="s">
        <v>1012</v>
      </c>
      <c r="F94" s="408"/>
      <c r="G94" s="118"/>
      <c r="H94" s="117"/>
    </row>
    <row r="95" spans="1:8" ht="51">
      <c r="A95" s="305" t="s">
        <v>1997</v>
      </c>
      <c r="B95" s="401" t="s">
        <v>1012</v>
      </c>
      <c r="C95" s="401" t="s">
        <v>1012</v>
      </c>
      <c r="D95" s="401" t="s">
        <v>1012</v>
      </c>
      <c r="E95" s="401" t="s">
        <v>1012</v>
      </c>
      <c r="F95" s="408"/>
      <c r="G95" s="118"/>
      <c r="H95" s="117"/>
    </row>
    <row r="96" spans="1:8" ht="59.1" customHeight="1">
      <c r="A96" s="305" t="s">
        <v>1998</v>
      </c>
      <c r="B96" s="401" t="s">
        <v>1012</v>
      </c>
      <c r="C96" s="401" t="s">
        <v>1012</v>
      </c>
      <c r="D96" s="401" t="s">
        <v>1012</v>
      </c>
      <c r="E96" s="401" t="s">
        <v>1012</v>
      </c>
      <c r="F96" s="408"/>
      <c r="G96" s="118"/>
      <c r="H96" s="117"/>
    </row>
    <row r="97" spans="1:8">
      <c r="A97" s="1185" t="s">
        <v>1999</v>
      </c>
      <c r="B97" s="1186"/>
      <c r="C97" s="1186"/>
      <c r="D97" s="1186"/>
      <c r="E97" s="1186"/>
      <c r="F97" s="1186"/>
      <c r="G97" s="118"/>
      <c r="H97" s="117"/>
    </row>
    <row r="98" spans="1:8" ht="75.95" customHeight="1">
      <c r="A98" s="305" t="s">
        <v>2000</v>
      </c>
      <c r="B98" s="403" t="s">
        <v>1009</v>
      </c>
      <c r="C98" s="403" t="s">
        <v>1009</v>
      </c>
      <c r="D98" s="403" t="s">
        <v>1009</v>
      </c>
      <c r="E98" s="404" t="s">
        <v>1012</v>
      </c>
      <c r="F98" s="408"/>
      <c r="G98" s="118"/>
      <c r="H98" s="117"/>
    </row>
    <row r="99" spans="1:8" ht="76.5">
      <c r="A99" s="305" t="s">
        <v>2001</v>
      </c>
      <c r="B99" s="403" t="s">
        <v>1009</v>
      </c>
      <c r="C99" s="403" t="s">
        <v>1009</v>
      </c>
      <c r="D99" s="403" t="s">
        <v>1009</v>
      </c>
      <c r="E99" s="404" t="s">
        <v>1012</v>
      </c>
      <c r="F99" s="408"/>
      <c r="G99" s="118"/>
      <c r="H99" s="117"/>
    </row>
    <row r="100" spans="1:8" ht="76.5">
      <c r="A100" s="305" t="s">
        <v>2002</v>
      </c>
      <c r="B100" s="405" t="s">
        <v>1021</v>
      </c>
      <c r="C100" s="405" t="s">
        <v>1021</v>
      </c>
      <c r="D100" s="405" t="s">
        <v>1021</v>
      </c>
      <c r="E100" s="405" t="s">
        <v>1021</v>
      </c>
      <c r="F100" s="408" t="s">
        <v>2003</v>
      </c>
      <c r="G100" s="134"/>
      <c r="H100" s="117"/>
    </row>
    <row r="101" spans="1:8" ht="9" customHeight="1">
      <c r="A101" s="1187" t="s">
        <v>998</v>
      </c>
      <c r="B101" s="1188"/>
      <c r="C101" s="1188"/>
      <c r="D101" s="1188"/>
      <c r="E101" s="1188"/>
      <c r="F101" s="1188"/>
      <c r="G101" s="7"/>
      <c r="H101" s="118"/>
    </row>
    <row r="102" spans="1:8" ht="6.95" customHeight="1">
      <c r="A102" s="914"/>
      <c r="B102" s="914"/>
      <c r="C102" s="914"/>
      <c r="D102" s="914"/>
      <c r="E102" s="914"/>
      <c r="F102" s="397" t="s">
        <v>998</v>
      </c>
      <c r="G102" s="83"/>
      <c r="H102" s="117"/>
    </row>
    <row r="103" spans="1:8">
      <c r="A103" s="1184" t="s">
        <v>2004</v>
      </c>
      <c r="B103" s="1184"/>
      <c r="C103" s="1184"/>
      <c r="D103" s="1184"/>
      <c r="E103" s="1184"/>
      <c r="F103" s="914"/>
      <c r="G103" s="118"/>
      <c r="H103" s="117"/>
    </row>
    <row r="104" spans="1:8">
      <c r="A104" s="914"/>
      <c r="B104" s="914"/>
      <c r="C104" s="914"/>
      <c r="D104" s="914"/>
      <c r="E104" s="914"/>
      <c r="F104" s="914"/>
      <c r="G104" s="118"/>
      <c r="H104" s="117"/>
    </row>
    <row r="105" spans="1:8">
      <c r="A105" s="914"/>
      <c r="B105" s="914"/>
      <c r="C105" s="914"/>
      <c r="D105" s="914"/>
      <c r="E105" s="914"/>
      <c r="F105" s="914"/>
      <c r="G105" s="118"/>
      <c r="H105" s="117"/>
    </row>
    <row r="106" spans="1:8">
      <c r="A106" s="914"/>
      <c r="B106" s="914"/>
      <c r="C106" s="914"/>
      <c r="D106" s="914"/>
      <c r="E106" s="914"/>
      <c r="F106" s="914"/>
      <c r="G106" s="118"/>
      <c r="H106" s="117"/>
    </row>
    <row r="107" spans="1:8">
      <c r="A107" s="914"/>
      <c r="B107" s="914"/>
      <c r="C107" s="914"/>
      <c r="D107" s="914"/>
      <c r="E107" s="914"/>
      <c r="F107" s="914"/>
      <c r="G107" s="118"/>
      <c r="H107" s="117"/>
    </row>
    <row r="108" spans="1:8">
      <c r="A108" s="914"/>
      <c r="B108" s="914"/>
      <c r="C108" s="914"/>
      <c r="D108" s="914"/>
      <c r="E108" s="914"/>
      <c r="F108" s="914"/>
      <c r="G108" s="118"/>
      <c r="H108" s="117"/>
    </row>
    <row r="109" spans="1:8">
      <c r="A109" s="398"/>
      <c r="B109" s="398"/>
      <c r="C109" s="398"/>
      <c r="D109" s="398"/>
      <c r="E109" s="398"/>
      <c r="F109" s="398"/>
    </row>
    <row r="110" spans="1:8">
      <c r="A110" s="398"/>
      <c r="B110" s="398"/>
      <c r="C110" s="398"/>
      <c r="D110" s="398"/>
      <c r="E110" s="398"/>
      <c r="F110" s="398"/>
    </row>
    <row r="111" spans="1:8">
      <c r="A111" s="398"/>
      <c r="B111" s="398"/>
      <c r="C111" s="398"/>
      <c r="D111" s="398"/>
      <c r="E111" s="398"/>
      <c r="F111" s="398"/>
    </row>
    <row r="112" spans="1:8">
      <c r="A112" s="398"/>
      <c r="B112" s="398"/>
      <c r="C112" s="398"/>
      <c r="D112" s="398"/>
      <c r="E112" s="398"/>
      <c r="F112" s="398"/>
    </row>
    <row r="113" spans="1:6">
      <c r="A113" s="398"/>
      <c r="B113" s="398"/>
      <c r="C113" s="398"/>
      <c r="D113" s="398"/>
      <c r="E113" s="398"/>
      <c r="F113" s="398"/>
    </row>
    <row r="114" spans="1:6">
      <c r="A114" s="398"/>
      <c r="B114" s="398"/>
      <c r="C114" s="398"/>
      <c r="D114" s="398"/>
      <c r="E114" s="398"/>
      <c r="F114" s="398"/>
    </row>
  </sheetData>
  <mergeCells count="32">
    <mergeCell ref="A2:F2"/>
    <mergeCell ref="A3:F3"/>
    <mergeCell ref="A5:A7"/>
    <mergeCell ref="B5:E5"/>
    <mergeCell ref="F5:F7"/>
    <mergeCell ref="B6:B7"/>
    <mergeCell ref="C6:C7"/>
    <mergeCell ref="D6:D7"/>
    <mergeCell ref="E6:E7"/>
    <mergeCell ref="A69:F69"/>
    <mergeCell ref="A8:F8"/>
    <mergeCell ref="A13:F13"/>
    <mergeCell ref="A18:F18"/>
    <mergeCell ref="A23:F23"/>
    <mergeCell ref="A25:A26"/>
    <mergeCell ref="B25:B26"/>
    <mergeCell ref="C25:C26"/>
    <mergeCell ref="D25:D26"/>
    <mergeCell ref="E25:E26"/>
    <mergeCell ref="F25:F26"/>
    <mergeCell ref="A33:F33"/>
    <mergeCell ref="A42:F42"/>
    <mergeCell ref="A49:F49"/>
    <mergeCell ref="A55:F55"/>
    <mergeCell ref="A63:F63"/>
    <mergeCell ref="A103:E103"/>
    <mergeCell ref="A77:F77"/>
    <mergeCell ref="A83:F83"/>
    <mergeCell ref="A86:F86"/>
    <mergeCell ref="A91:F91"/>
    <mergeCell ref="A97:F97"/>
    <mergeCell ref="A101:F10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21BE3-D913-4FBA-BAA1-A4C3A1B8BD8C}">
  <dimension ref="A1:E96"/>
  <sheetViews>
    <sheetView topLeftCell="A80" zoomScaleNormal="100" workbookViewId="0">
      <selection activeCell="B97" sqref="B97"/>
    </sheetView>
  </sheetViews>
  <sheetFormatPr defaultColWidth="8.85546875" defaultRowHeight="15"/>
  <cols>
    <col min="1" max="1" width="12" style="1" customWidth="1"/>
    <col min="2" max="2" width="49.42578125" style="1" customWidth="1"/>
    <col min="3" max="3" width="49" style="1" customWidth="1"/>
    <col min="4" max="16384" width="8.85546875" style="1"/>
  </cols>
  <sheetData>
    <row r="1" spans="1:5" ht="69.95" customHeight="1">
      <c r="A1" s="114" t="s">
        <v>60</v>
      </c>
    </row>
    <row r="2" spans="1:5" ht="86.1" customHeight="1">
      <c r="A2" s="1206" t="s">
        <v>2005</v>
      </c>
      <c r="B2" s="1207"/>
      <c r="C2" s="1207"/>
    </row>
    <row r="3" spans="1:5" ht="26.1" customHeight="1">
      <c r="A3" s="1204" t="s">
        <v>2006</v>
      </c>
      <c r="B3" s="1204"/>
      <c r="C3" s="1204"/>
      <c r="D3" s="1204"/>
      <c r="E3" s="1204"/>
    </row>
    <row r="4" spans="1:5" ht="83.25" customHeight="1">
      <c r="A4" s="1206" t="s">
        <v>2007</v>
      </c>
      <c r="B4" s="1206"/>
      <c r="C4" s="1206"/>
    </row>
    <row r="5" spans="1:5">
      <c r="A5" s="835" t="s">
        <v>2008</v>
      </c>
      <c r="B5" s="835" t="s">
        <v>2009</v>
      </c>
      <c r="C5" s="835" t="s">
        <v>2010</v>
      </c>
    </row>
    <row r="6" spans="1:5" ht="91.5" customHeight="1">
      <c r="A6" s="966" t="s">
        <v>2011</v>
      </c>
      <c r="B6" s="966" t="s">
        <v>2012</v>
      </c>
      <c r="C6" s="966" t="s">
        <v>2013</v>
      </c>
    </row>
    <row r="7" spans="1:5" ht="108.75" customHeight="1">
      <c r="A7" s="836" t="s">
        <v>2014</v>
      </c>
      <c r="B7" s="836" t="s">
        <v>2015</v>
      </c>
      <c r="C7" s="836" t="s">
        <v>2016</v>
      </c>
    </row>
    <row r="8" spans="1:5" ht="142.5" customHeight="1">
      <c r="A8" s="836" t="s">
        <v>2017</v>
      </c>
      <c r="B8" s="836" t="s">
        <v>2018</v>
      </c>
      <c r="C8" s="836" t="s">
        <v>2019</v>
      </c>
    </row>
    <row r="9" spans="1:5" ht="80.25" customHeight="1">
      <c r="A9" s="836" t="s">
        <v>2020</v>
      </c>
      <c r="B9" s="836" t="s">
        <v>2021</v>
      </c>
      <c r="C9" s="836" t="s">
        <v>2022</v>
      </c>
    </row>
    <row r="10" spans="1:5" ht="53.1" customHeight="1">
      <c r="A10" s="836" t="s">
        <v>2023</v>
      </c>
      <c r="B10" s="836" t="s">
        <v>2024</v>
      </c>
      <c r="C10" s="836" t="s">
        <v>2025</v>
      </c>
    </row>
    <row r="11" spans="1:5" ht="138" customHeight="1">
      <c r="A11" s="1205" t="s">
        <v>2026</v>
      </c>
      <c r="B11" s="1205"/>
      <c r="C11" s="1205"/>
    </row>
    <row r="12" spans="1:5" ht="30.75" customHeight="1">
      <c r="A12" s="1208" t="s">
        <v>2027</v>
      </c>
      <c r="B12" s="1208"/>
      <c r="C12" s="1208"/>
      <c r="D12" s="1208"/>
      <c r="E12" s="1208"/>
    </row>
    <row r="13" spans="1:5" ht="60" customHeight="1">
      <c r="A13" s="1205" t="s">
        <v>2028</v>
      </c>
      <c r="B13" s="1205"/>
      <c r="C13" s="1205"/>
    </row>
    <row r="15" spans="1:5" ht="15.75">
      <c r="A15" s="1208" t="s">
        <v>2029</v>
      </c>
      <c r="B15" s="1208"/>
      <c r="C15" s="1208"/>
    </row>
    <row r="16" spans="1:5" ht="72.75" customHeight="1">
      <c r="A16" s="1205" t="s">
        <v>2030</v>
      </c>
      <c r="B16" s="1205"/>
      <c r="C16" s="1205"/>
    </row>
    <row r="18" spans="1:3" ht="15.75">
      <c r="A18" s="1208" t="s">
        <v>2031</v>
      </c>
      <c r="B18" s="1208"/>
      <c r="C18" s="1208"/>
    </row>
    <row r="19" spans="1:3" ht="95.1" customHeight="1">
      <c r="A19" s="1205" t="s">
        <v>2032</v>
      </c>
      <c r="B19" s="1205"/>
      <c r="C19" s="1205"/>
    </row>
    <row r="21" spans="1:3" ht="15.75">
      <c r="A21" s="1208" t="s">
        <v>2033</v>
      </c>
      <c r="B21" s="1208"/>
      <c r="C21" s="1208"/>
    </row>
    <row r="22" spans="1:3" ht="56.25" customHeight="1">
      <c r="A22" s="1205" t="s">
        <v>2034</v>
      </c>
      <c r="B22" s="1205"/>
      <c r="C22" s="1205"/>
    </row>
    <row r="24" spans="1:3" ht="15.75">
      <c r="A24" s="1208" t="s">
        <v>2035</v>
      </c>
      <c r="B24" s="1208"/>
      <c r="C24" s="1208"/>
    </row>
    <row r="25" spans="1:3" ht="300" customHeight="1">
      <c r="A25" s="1205" t="s">
        <v>2036</v>
      </c>
      <c r="B25" s="1205"/>
      <c r="C25" s="1205"/>
    </row>
    <row r="27" spans="1:3" ht="15.75">
      <c r="A27" s="1208" t="s">
        <v>2037</v>
      </c>
      <c r="B27" s="1208"/>
      <c r="C27" s="1208"/>
    </row>
    <row r="28" spans="1:3" ht="106.5" customHeight="1">
      <c r="A28" s="1205" t="s">
        <v>2038</v>
      </c>
      <c r="B28" s="1205"/>
      <c r="C28" s="1205"/>
    </row>
    <row r="30" spans="1:3" ht="15.75">
      <c r="A30" s="1208" t="s">
        <v>2039</v>
      </c>
      <c r="B30" s="1208"/>
      <c r="C30" s="1208"/>
    </row>
    <row r="31" spans="1:3" ht="409.5" customHeight="1">
      <c r="A31" s="1205" t="s">
        <v>2040</v>
      </c>
      <c r="B31" s="1205"/>
      <c r="C31" s="1205"/>
    </row>
    <row r="32" spans="1:3" ht="409.5" customHeight="1">
      <c r="A32" s="1205" t="s">
        <v>2041</v>
      </c>
      <c r="B32" s="1205"/>
      <c r="C32" s="1205"/>
    </row>
    <row r="33" spans="1:5" ht="205.5" customHeight="1">
      <c r="A33" s="1205" t="s">
        <v>2042</v>
      </c>
      <c r="B33" s="1205"/>
      <c r="C33" s="1205"/>
    </row>
    <row r="40" spans="1:5">
      <c r="C40" s="875"/>
    </row>
    <row r="41" spans="1:5" ht="45" customHeight="1"/>
    <row r="42" spans="1:5" ht="26.25">
      <c r="C42" s="872" t="s">
        <v>2043</v>
      </c>
    </row>
    <row r="48" spans="1:5" ht="69.95" customHeight="1">
      <c r="A48" s="877" t="s">
        <v>2044</v>
      </c>
      <c r="B48" s="876"/>
      <c r="C48" s="876"/>
      <c r="D48" s="876"/>
      <c r="E48" s="876"/>
    </row>
    <row r="49" spans="1:5" ht="98.1" customHeight="1">
      <c r="A49" s="1202" t="s">
        <v>2045</v>
      </c>
      <c r="B49" s="1202"/>
      <c r="C49" s="1202"/>
      <c r="D49" s="876"/>
      <c r="E49" s="876"/>
    </row>
    <row r="50" spans="1:5" ht="21">
      <c r="A50" s="1203" t="s">
        <v>2046</v>
      </c>
      <c r="B50" s="1203"/>
      <c r="C50" s="1203"/>
      <c r="D50" s="1204"/>
      <c r="E50" s="1204"/>
    </row>
    <row r="51" spans="1:5" ht="107.1" customHeight="1">
      <c r="A51" s="1202" t="s">
        <v>2047</v>
      </c>
      <c r="B51" s="1202"/>
      <c r="C51" s="1202"/>
      <c r="D51" s="876"/>
      <c r="E51" s="876"/>
    </row>
    <row r="52" spans="1:5">
      <c r="A52" s="878" t="s">
        <v>2048</v>
      </c>
      <c r="B52" s="878" t="s">
        <v>2049</v>
      </c>
      <c r="C52" s="878" t="s">
        <v>2050</v>
      </c>
      <c r="D52" s="876"/>
      <c r="E52" s="876"/>
    </row>
    <row r="53" spans="1:5" ht="82.5">
      <c r="A53" s="967" t="s">
        <v>2051</v>
      </c>
      <c r="B53" s="967" t="s">
        <v>2052</v>
      </c>
      <c r="C53" s="967" t="s">
        <v>2053</v>
      </c>
      <c r="D53" s="876"/>
      <c r="E53" s="876"/>
    </row>
    <row r="54" spans="1:5" ht="99">
      <c r="A54" s="879" t="s">
        <v>2054</v>
      </c>
      <c r="B54" s="879" t="s">
        <v>2055</v>
      </c>
      <c r="C54" s="879" t="s">
        <v>2056</v>
      </c>
      <c r="D54" s="876"/>
      <c r="E54" s="876"/>
    </row>
    <row r="55" spans="1:5" ht="123.75" customHeight="1">
      <c r="A55" s="879" t="s">
        <v>2057</v>
      </c>
      <c r="B55" s="879" t="s">
        <v>2058</v>
      </c>
      <c r="C55" s="879" t="s">
        <v>2059</v>
      </c>
      <c r="D55" s="876"/>
      <c r="E55" s="876"/>
    </row>
    <row r="56" spans="1:5" ht="82.5">
      <c r="A56" s="879" t="s">
        <v>2060</v>
      </c>
      <c r="B56" s="879" t="s">
        <v>2061</v>
      </c>
      <c r="C56" s="879" t="s">
        <v>2062</v>
      </c>
      <c r="D56" s="876"/>
      <c r="E56" s="876"/>
    </row>
    <row r="57" spans="1:5" ht="49.5">
      <c r="A57" s="879" t="s">
        <v>2063</v>
      </c>
      <c r="B57" s="879" t="s">
        <v>2064</v>
      </c>
      <c r="C57" s="879" t="s">
        <v>2065</v>
      </c>
      <c r="D57" s="876"/>
      <c r="E57" s="876"/>
    </row>
    <row r="58" spans="1:5" ht="123" customHeight="1">
      <c r="A58" s="1201" t="s">
        <v>2066</v>
      </c>
      <c r="B58" s="1201"/>
      <c r="C58" s="1201"/>
      <c r="D58" s="876"/>
      <c r="E58" s="876"/>
    </row>
    <row r="59" spans="1:5" ht="35.1" customHeight="1">
      <c r="A59" s="1254" t="s">
        <v>2067</v>
      </c>
      <c r="B59" s="1254"/>
      <c r="C59" s="1254"/>
      <c r="D59" s="1208"/>
      <c r="E59" s="1208"/>
    </row>
    <row r="60" spans="1:5" ht="60.95" customHeight="1">
      <c r="A60" s="1201" t="s">
        <v>2068</v>
      </c>
      <c r="B60" s="1201"/>
      <c r="C60" s="1201"/>
      <c r="D60" s="876"/>
      <c r="E60" s="876"/>
    </row>
    <row r="61" spans="1:5" ht="18">
      <c r="A61" s="880"/>
      <c r="B61" s="880"/>
      <c r="C61" s="880"/>
      <c r="D61" s="876"/>
      <c r="E61" s="876"/>
    </row>
    <row r="62" spans="1:5" ht="21">
      <c r="A62" s="1254" t="s">
        <v>2069</v>
      </c>
      <c r="B62" s="1254"/>
      <c r="C62" s="1254"/>
      <c r="D62" s="876"/>
      <c r="E62" s="876"/>
    </row>
    <row r="63" spans="1:5" ht="62.1" customHeight="1">
      <c r="A63" s="1201" t="s">
        <v>2070</v>
      </c>
      <c r="B63" s="1201"/>
      <c r="C63" s="1201"/>
      <c r="D63" s="876"/>
      <c r="E63" s="876"/>
    </row>
    <row r="64" spans="1:5" ht="18">
      <c r="A64" s="880"/>
      <c r="B64" s="880"/>
      <c r="C64" s="880"/>
      <c r="D64" s="876"/>
      <c r="E64" s="876"/>
    </row>
    <row r="65" spans="1:5" ht="21">
      <c r="A65" s="1254" t="s">
        <v>2071</v>
      </c>
      <c r="B65" s="1254"/>
      <c r="C65" s="1254"/>
      <c r="D65" s="876"/>
      <c r="E65" s="876"/>
    </row>
    <row r="66" spans="1:5" ht="78.95" customHeight="1">
      <c r="A66" s="1201" t="s">
        <v>2072</v>
      </c>
      <c r="B66" s="1201"/>
      <c r="C66" s="1201"/>
      <c r="D66" s="876"/>
      <c r="E66" s="876"/>
    </row>
    <row r="67" spans="1:5" ht="18">
      <c r="A67" s="880"/>
      <c r="B67" s="880"/>
      <c r="C67" s="880"/>
      <c r="D67" s="876"/>
      <c r="E67" s="876"/>
    </row>
    <row r="68" spans="1:5" ht="21">
      <c r="A68" s="1254" t="s">
        <v>2073</v>
      </c>
      <c r="B68" s="1254"/>
      <c r="C68" s="1254"/>
      <c r="D68" s="876"/>
      <c r="E68" s="876"/>
    </row>
    <row r="69" spans="1:5" ht="54.75" customHeight="1">
      <c r="A69" s="1201" t="s">
        <v>2074</v>
      </c>
      <c r="B69" s="1201"/>
      <c r="C69" s="1201"/>
      <c r="D69" s="876"/>
      <c r="E69" s="876"/>
    </row>
    <row r="70" spans="1:5" ht="18">
      <c r="A70" s="880"/>
      <c r="B70" s="880"/>
      <c r="C70" s="880"/>
      <c r="D70" s="876"/>
      <c r="E70" s="876"/>
    </row>
    <row r="71" spans="1:5" ht="21">
      <c r="A71" s="1254" t="s">
        <v>2075</v>
      </c>
      <c r="B71" s="1254"/>
      <c r="C71" s="1254"/>
      <c r="D71" s="876"/>
      <c r="E71" s="876"/>
    </row>
    <row r="72" spans="1:5" ht="249.75" customHeight="1">
      <c r="A72" s="1201" t="s">
        <v>2076</v>
      </c>
      <c r="B72" s="1201"/>
      <c r="C72" s="1201"/>
      <c r="D72" s="876"/>
      <c r="E72" s="876"/>
    </row>
    <row r="73" spans="1:5" ht="18">
      <c r="A73" s="880"/>
      <c r="B73" s="880"/>
      <c r="C73" s="880"/>
      <c r="D73" s="876"/>
      <c r="E73" s="876"/>
    </row>
    <row r="74" spans="1:5" ht="21">
      <c r="A74" s="1254" t="s">
        <v>2077</v>
      </c>
      <c r="B74" s="1254"/>
      <c r="C74" s="1254"/>
      <c r="D74" s="876"/>
      <c r="E74" s="876"/>
    </row>
    <row r="75" spans="1:5" ht="81" customHeight="1">
      <c r="A75" s="1201" t="s">
        <v>2078</v>
      </c>
      <c r="B75" s="1201"/>
      <c r="C75" s="1201"/>
      <c r="D75" s="876"/>
      <c r="E75" s="876"/>
    </row>
    <row r="76" spans="1:5" ht="18">
      <c r="A76" s="880"/>
      <c r="B76" s="880"/>
      <c r="C76" s="880"/>
      <c r="D76" s="876"/>
      <c r="E76" s="876"/>
    </row>
    <row r="77" spans="1:5" ht="21">
      <c r="A77" s="1254" t="s">
        <v>2079</v>
      </c>
      <c r="B77" s="1254"/>
      <c r="C77" s="1254"/>
      <c r="D77" s="876"/>
      <c r="E77" s="876"/>
    </row>
    <row r="78" spans="1:5" ht="376.5" customHeight="1">
      <c r="A78" s="1201" t="s">
        <v>2080</v>
      </c>
      <c r="B78" s="1201"/>
      <c r="C78" s="1201"/>
      <c r="D78" s="876"/>
      <c r="E78" s="876"/>
    </row>
    <row r="79" spans="1:5" ht="379.5" customHeight="1">
      <c r="A79" s="1201" t="s">
        <v>2081</v>
      </c>
      <c r="B79" s="1201"/>
      <c r="C79" s="1201"/>
      <c r="D79" s="876"/>
      <c r="E79" s="876"/>
    </row>
    <row r="80" spans="1:5" ht="183" customHeight="1">
      <c r="A80" s="1201" t="s">
        <v>2082</v>
      </c>
      <c r="B80" s="1201"/>
      <c r="C80" s="1201"/>
      <c r="D80" s="876"/>
      <c r="E80" s="876"/>
    </row>
    <row r="83" spans="3:3" ht="3" customHeight="1"/>
    <row r="84" spans="3:3" ht="2.1" customHeight="1"/>
    <row r="85" spans="3:3" ht="3.95" customHeight="1"/>
    <row r="94" spans="3:3">
      <c r="C94" s="875"/>
    </row>
    <row r="96" spans="3:3" ht="26.25">
      <c r="C96" s="872" t="s">
        <v>2083</v>
      </c>
    </row>
  </sheetData>
  <mergeCells count="40">
    <mergeCell ref="A32:C32"/>
    <mergeCell ref="A33:C33"/>
    <mergeCell ref="A24:C24"/>
    <mergeCell ref="A25:C25"/>
    <mergeCell ref="A27:C27"/>
    <mergeCell ref="A28:C28"/>
    <mergeCell ref="A30:C30"/>
    <mergeCell ref="A31:C31"/>
    <mergeCell ref="A22:C22"/>
    <mergeCell ref="A11:C11"/>
    <mergeCell ref="A12:E12"/>
    <mergeCell ref="A13:C13"/>
    <mergeCell ref="A2:C2"/>
    <mergeCell ref="A3:E3"/>
    <mergeCell ref="A4:C4"/>
    <mergeCell ref="A15:C15"/>
    <mergeCell ref="A16:C16"/>
    <mergeCell ref="A18:C18"/>
    <mergeCell ref="A19:C19"/>
    <mergeCell ref="A21:C21"/>
    <mergeCell ref="A49:C49"/>
    <mergeCell ref="A50:E50"/>
    <mergeCell ref="A51:C51"/>
    <mergeCell ref="A58:C58"/>
    <mergeCell ref="A59:E59"/>
    <mergeCell ref="A60:C60"/>
    <mergeCell ref="A62:C62"/>
    <mergeCell ref="A63:C63"/>
    <mergeCell ref="A65:C65"/>
    <mergeCell ref="A66:C66"/>
    <mergeCell ref="A68:C68"/>
    <mergeCell ref="A69:C69"/>
    <mergeCell ref="A71:C71"/>
    <mergeCell ref="A72:C72"/>
    <mergeCell ref="A74:C74"/>
    <mergeCell ref="A75:C75"/>
    <mergeCell ref="A77:C77"/>
    <mergeCell ref="A78:C78"/>
    <mergeCell ref="A79:C79"/>
    <mergeCell ref="A80:C8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B4E4F-0A7E-4EEE-BB1E-DCE6FA44FA9D}">
  <dimension ref="A1:J33"/>
  <sheetViews>
    <sheetView workbookViewId="0">
      <pane ySplit="2" topLeftCell="A3" activePane="bottomLeft" state="frozen"/>
      <selection pane="bottomLeft" activeCell="AA73" sqref="AA73"/>
    </sheetView>
  </sheetViews>
  <sheetFormatPr defaultColWidth="8.85546875" defaultRowHeight="15"/>
  <cols>
    <col min="1" max="1" width="52.140625" style="1" customWidth="1"/>
    <col min="2" max="2" width="63.28515625" style="1" customWidth="1"/>
    <col min="3" max="16384" width="8.85546875" style="1"/>
  </cols>
  <sheetData>
    <row r="1" spans="1:10" ht="69.95" customHeight="1">
      <c r="A1" s="968" t="s">
        <v>19</v>
      </c>
      <c r="B1" s="968"/>
      <c r="C1" s="425"/>
      <c r="D1" s="425"/>
      <c r="E1" s="425"/>
      <c r="F1" s="425"/>
      <c r="G1" s="425"/>
      <c r="H1" s="425"/>
      <c r="I1" s="425"/>
      <c r="J1" s="425"/>
    </row>
    <row r="2" spans="1:10" ht="17.100000000000001" customHeight="1">
      <c r="A2" s="8" t="s">
        <v>20</v>
      </c>
      <c r="B2" s="8" t="s">
        <v>21</v>
      </c>
      <c r="C2" s="425"/>
      <c r="D2" s="425"/>
      <c r="E2" s="425"/>
      <c r="F2" s="425"/>
      <c r="G2" s="425"/>
      <c r="H2" s="425"/>
      <c r="I2" s="425"/>
      <c r="J2" s="425"/>
    </row>
    <row r="3" spans="1:10" ht="24.95" customHeight="1">
      <c r="A3" s="6" t="s">
        <v>22</v>
      </c>
      <c r="B3" s="7"/>
      <c r="C3" s="425"/>
      <c r="D3" s="425"/>
      <c r="E3" s="425"/>
      <c r="F3" s="425"/>
      <c r="G3" s="425"/>
      <c r="H3" s="425"/>
      <c r="I3" s="425"/>
      <c r="J3" s="425"/>
    </row>
    <row r="4" spans="1:10" ht="16.5" customHeight="1">
      <c r="A4" s="17" t="s">
        <v>0</v>
      </c>
      <c r="B4" s="11" t="s">
        <v>23</v>
      </c>
      <c r="C4" s="425"/>
      <c r="D4" s="425"/>
      <c r="E4" s="425"/>
      <c r="F4" s="425"/>
      <c r="G4" s="425"/>
      <c r="H4" s="425"/>
      <c r="I4" s="425"/>
      <c r="J4" s="425"/>
    </row>
    <row r="5" spans="1:10" ht="16.5" customHeight="1">
      <c r="A5" s="17" t="s">
        <v>24</v>
      </c>
      <c r="B5" s="11" t="s">
        <v>25</v>
      </c>
      <c r="C5" s="425"/>
      <c r="D5" s="425"/>
      <c r="E5" s="425"/>
      <c r="F5" s="425"/>
      <c r="G5" s="425"/>
      <c r="H5" s="425"/>
      <c r="I5" s="425"/>
      <c r="J5" s="425"/>
    </row>
    <row r="6" spans="1:10" ht="16.5" customHeight="1">
      <c r="A6" s="17" t="s">
        <v>4</v>
      </c>
      <c r="B6" s="11" t="s">
        <v>26</v>
      </c>
      <c r="C6" s="425"/>
      <c r="D6" s="425"/>
      <c r="E6" s="425"/>
      <c r="F6" s="425"/>
      <c r="G6" s="425"/>
      <c r="H6" s="425"/>
      <c r="I6" s="425"/>
      <c r="J6" s="425"/>
    </row>
    <row r="7" spans="1:10" ht="16.5" customHeight="1">
      <c r="A7" s="17" t="s">
        <v>27</v>
      </c>
      <c r="B7" s="11" t="s">
        <v>27</v>
      </c>
      <c r="C7" s="425"/>
      <c r="D7" s="425"/>
      <c r="E7" s="425"/>
      <c r="F7" s="425"/>
      <c r="G7" s="425"/>
      <c r="H7" s="425"/>
      <c r="I7" s="425"/>
      <c r="J7" s="425"/>
    </row>
    <row r="8" spans="1:10" ht="16.5" customHeight="1">
      <c r="A8" s="17" t="s">
        <v>28</v>
      </c>
      <c r="B8" s="11" t="s">
        <v>29</v>
      </c>
      <c r="C8" s="425"/>
      <c r="D8" s="425"/>
      <c r="E8" s="425"/>
      <c r="F8" s="425"/>
      <c r="G8" s="425"/>
      <c r="H8" s="425"/>
      <c r="I8" s="425"/>
      <c r="J8" s="425"/>
    </row>
    <row r="9" spans="1:10" ht="24.95" customHeight="1">
      <c r="A9" s="576" t="s">
        <v>30</v>
      </c>
      <c r="B9" s="11"/>
      <c r="C9" s="425"/>
      <c r="D9" s="425"/>
      <c r="E9" s="425"/>
      <c r="F9" s="425"/>
      <c r="G9" s="425"/>
      <c r="H9" s="425"/>
      <c r="I9" s="425"/>
      <c r="J9" s="425"/>
    </row>
    <row r="10" spans="1:10" ht="16.5" customHeight="1">
      <c r="A10" s="573" t="s">
        <v>7</v>
      </c>
      <c r="B10" s="11" t="s">
        <v>31</v>
      </c>
    </row>
    <row r="11" spans="1:10" ht="24.95" customHeight="1">
      <c r="A11" s="576" t="s">
        <v>32</v>
      </c>
      <c r="B11" s="574"/>
    </row>
    <row r="12" spans="1:10" ht="16.5" customHeight="1">
      <c r="A12" s="573" t="s">
        <v>33</v>
      </c>
      <c r="B12" s="11" t="s">
        <v>34</v>
      </c>
    </row>
    <row r="13" spans="1:10" ht="16.5" customHeight="1">
      <c r="A13" s="575" t="s">
        <v>9</v>
      </c>
      <c r="B13" s="11" t="s">
        <v>35</v>
      </c>
    </row>
    <row r="14" spans="1:10" ht="16.5" customHeight="1">
      <c r="A14" s="577" t="s">
        <v>10</v>
      </c>
      <c r="B14" s="11" t="s">
        <v>10</v>
      </c>
      <c r="E14" s="572"/>
    </row>
    <row r="15" spans="1:10" ht="24.95" customHeight="1">
      <c r="A15" s="576" t="s">
        <v>36</v>
      </c>
      <c r="B15" s="574"/>
    </row>
    <row r="16" spans="1:10" ht="16.5" customHeight="1">
      <c r="A16" s="18" t="s">
        <v>37</v>
      </c>
      <c r="B16" s="12" t="s">
        <v>38</v>
      </c>
    </row>
    <row r="17" spans="1:2" ht="16.5" customHeight="1">
      <c r="A17" s="18" t="s">
        <v>39</v>
      </c>
      <c r="B17" s="12" t="s">
        <v>40</v>
      </c>
    </row>
    <row r="18" spans="1:2" ht="25.5">
      <c r="A18" s="18" t="s">
        <v>41</v>
      </c>
      <c r="B18" s="414" t="s">
        <v>42</v>
      </c>
    </row>
    <row r="19" spans="1:2" ht="24.95" customHeight="1">
      <c r="A19" s="576" t="s">
        <v>43</v>
      </c>
      <c r="B19" s="574"/>
    </row>
    <row r="20" spans="1:2" ht="25.5">
      <c r="A20" s="19" t="s">
        <v>44</v>
      </c>
      <c r="B20" s="415" t="s">
        <v>45</v>
      </c>
    </row>
    <row r="21" spans="1:2" ht="16.5" customHeight="1">
      <c r="A21" s="19" t="s">
        <v>46</v>
      </c>
      <c r="B21" s="13" t="s">
        <v>47</v>
      </c>
    </row>
    <row r="22" spans="1:2" ht="24.95" customHeight="1">
      <c r="A22" s="576" t="s">
        <v>48</v>
      </c>
      <c r="B22" s="574"/>
    </row>
    <row r="23" spans="1:2" ht="27.95" customHeight="1">
      <c r="A23" s="20" t="s">
        <v>49</v>
      </c>
      <c r="B23" s="571" t="s">
        <v>50</v>
      </c>
    </row>
    <row r="24" spans="1:2" ht="16.5" customHeight="1">
      <c r="A24" s="20" t="s">
        <v>51</v>
      </c>
      <c r="B24" s="14" t="s">
        <v>52</v>
      </c>
    </row>
    <row r="25" spans="1:2" ht="24.95" customHeight="1">
      <c r="A25" s="576" t="s">
        <v>53</v>
      </c>
      <c r="B25" s="574"/>
    </row>
    <row r="26" spans="1:2" ht="16.5" customHeight="1">
      <c r="A26" s="17" t="s">
        <v>54</v>
      </c>
      <c r="B26" s="11" t="s">
        <v>55</v>
      </c>
    </row>
    <row r="27" spans="1:2" ht="16.5" customHeight="1">
      <c r="A27" s="578" t="s">
        <v>56</v>
      </c>
      <c r="B27" s="11" t="s">
        <v>57</v>
      </c>
    </row>
    <row r="28" spans="1:2" ht="16.5" customHeight="1">
      <c r="A28" s="17" t="s">
        <v>13</v>
      </c>
      <c r="B28" s="11" t="s">
        <v>58</v>
      </c>
    </row>
    <row r="29" spans="1:2" ht="24.95" customHeight="1">
      <c r="A29" s="579" t="s">
        <v>59</v>
      </c>
      <c r="B29" s="574"/>
    </row>
    <row r="30" spans="1:2" ht="16.5" customHeight="1">
      <c r="A30" s="17" t="s">
        <v>60</v>
      </c>
      <c r="B30" s="11" t="s">
        <v>60</v>
      </c>
    </row>
    <row r="31" spans="1:2">
      <c r="A31" s="528"/>
    </row>
    <row r="32" spans="1:2">
      <c r="A32" s="528"/>
    </row>
    <row r="33" spans="1:1">
      <c r="A33" s="528"/>
    </row>
  </sheetData>
  <mergeCells count="1">
    <mergeCell ref="A1:B1"/>
  </mergeCells>
  <hyperlinks>
    <hyperlink ref="A16" location="'Health, Safety and Wellbeing'!A1" display="Health, Safety and Wellbeing" xr:uid="{B478706B-8C67-474D-AA8E-23C7E0505CD9}"/>
    <hyperlink ref="A17" location="'People and Culture'!A1" display="People and Culture" xr:uid="{277ED554-C6A9-884D-B037-4C13BB1FAAD7}"/>
    <hyperlink ref="A18" location="'Social Engagement &amp; Investment'!A1" display="Social Engagement &amp; Investment" xr:uid="{15FD7B63-5C5E-394D-806B-7558EC4FE840}"/>
    <hyperlink ref="A20" location="'Managing Environmental Impacts'!A1" display="Managing Environmental Impacts" xr:uid="{D37562A8-79B3-F647-AD9A-9D83C0481F98}"/>
    <hyperlink ref="A21" location="'Climate Change Action'!A1" display="Climate Change Action" xr:uid="{17DA9642-BD6E-7944-B5B2-3A9C84D82349}"/>
    <hyperlink ref="A23" location="'Ethical Business Conduct'!A1" display="Ethical Business Conduct" xr:uid="{D9B5C75D-8E65-454F-A130-3FF42D2AB6D3}"/>
    <hyperlink ref="A24" location="'Our Products and Value Chains'!A1" display="Our Products and Value Chains" xr:uid="{0369ED70-0FCE-8643-A12C-85725733C9C7}"/>
    <hyperlink ref="A26" location="'HKEx Disclosures - ESG Report'!A1" display="HKEx Disclosures - ESG Report" xr:uid="{BF9D9ECC-8AFE-1344-B91F-8713F0B60418}"/>
    <hyperlink ref="A28" location="TCFD!A1" display="TCFD" xr:uid="{BF30B8CA-D187-F04A-A61F-B859AFF1B5AE}"/>
    <hyperlink ref="A30" location="'Assurance Statement'!A1" display="Independent Assurance Statement" xr:uid="{0825013B-913A-4A42-8582-5B246E2E4CEA}"/>
    <hyperlink ref="A4" location="Overview!A1" display="Overview" xr:uid="{6CCC3C83-CDC1-424C-83CA-2E52143A5DA7}"/>
    <hyperlink ref="A5" location="Glossary!A1" display="Glossary" xr:uid="{0B2C9451-C6A5-D143-BD8B-88397045FBEF}"/>
    <hyperlink ref="A6" location="'Sustainability Framework'!A1" display="Sustainability Framework" xr:uid="{4F0EC11D-16B4-854D-8230-0F10367D173B}"/>
    <hyperlink ref="A7" location="'Engagement and Materiality'!A1" display="Stakeholder Engagement and Materiality Assessment" xr:uid="{D5A2D19D-BBAF-2C4C-8AF1-6198A70C8B0F}"/>
    <hyperlink ref="A8" location="'Material Topics_ESG KPIs'!A1" display="ESG KPIs" xr:uid="{F72CF380-4D92-BE48-856C-9AE99A203590}"/>
    <hyperlink ref="A10" location="'GRI Contents Index'!A1" display="GRI Content Index" xr:uid="{0F47B933-0AD6-6F40-A91E-C04959D2F9FB}"/>
    <hyperlink ref="A12" location="'ICMM Principles &amp; Position Stat'!A1" display="ICMM Principles and Position Statements" xr:uid="{CF4035F7-E968-F14C-9405-82F6139BE716}"/>
    <hyperlink ref="A13" location="'ICMM Performance Expectations'!A1" display="ICMM Performance Expectations" xr:uid="{5305A8D3-2371-1D4E-B175-C7446049C445}"/>
    <hyperlink ref="A14" location="'Mineral Contract Disclosure'!A1" display="Mineral Contract Disclosure" xr:uid="{58E13F4E-6650-7D47-9B6C-BC66B0A56813}"/>
    <hyperlink ref="A27" location="'2024 CoE Disclosure'!A1" display="Church of England" xr:uid="{4206F497-40B0-1B4A-A41C-A1F5F54D1A5A}"/>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6F4FC-4A8C-4E4F-9088-A291E056516C}">
  <dimension ref="A1:I135"/>
  <sheetViews>
    <sheetView tabSelected="1" topLeftCell="A99" workbookViewId="0">
      <selection activeCell="A112" sqref="A112:B112"/>
    </sheetView>
  </sheetViews>
  <sheetFormatPr defaultColWidth="8.85546875" defaultRowHeight="15"/>
  <cols>
    <col min="1" max="1" width="28.85546875" style="1" customWidth="1"/>
    <col min="2" max="2" width="80" style="1" customWidth="1"/>
    <col min="3" max="16384" width="8.85546875" style="1"/>
  </cols>
  <sheetData>
    <row r="1" spans="1:9" ht="69.95" customHeight="1">
      <c r="A1" s="968" t="s">
        <v>24</v>
      </c>
      <c r="B1" s="968"/>
      <c r="C1" s="7"/>
      <c r="D1" s="7"/>
      <c r="E1" s="7"/>
      <c r="F1" s="7"/>
      <c r="G1" s="7"/>
      <c r="H1" s="7"/>
      <c r="I1" s="7"/>
    </row>
    <row r="2" spans="1:9" ht="17.100000000000001" customHeight="1">
      <c r="A2" s="1215" t="s">
        <v>61</v>
      </c>
      <c r="B2" s="1215"/>
      <c r="C2" s="7"/>
      <c r="D2" s="7"/>
      <c r="E2" s="7"/>
      <c r="F2" s="7"/>
      <c r="G2" s="7"/>
      <c r="H2" s="7"/>
      <c r="I2" s="7"/>
    </row>
    <row r="3" spans="1:9" ht="16.5" customHeight="1">
      <c r="A3" s="15" t="s">
        <v>62</v>
      </c>
      <c r="B3" s="16" t="s">
        <v>63</v>
      </c>
      <c r="C3" s="7"/>
      <c r="D3" s="7"/>
      <c r="E3" s="7"/>
      <c r="F3" s="7"/>
      <c r="G3" s="7"/>
      <c r="H3" s="7"/>
      <c r="I3" s="7"/>
    </row>
    <row r="4" spans="1:9" ht="16.5" customHeight="1">
      <c r="A4" s="893" t="s">
        <v>64</v>
      </c>
      <c r="B4" s="9" t="s">
        <v>65</v>
      </c>
      <c r="C4" s="7"/>
      <c r="D4" s="7"/>
      <c r="E4" s="7"/>
      <c r="F4" s="7"/>
      <c r="G4" s="7"/>
      <c r="H4" s="7"/>
      <c r="I4" s="7"/>
    </row>
    <row r="5" spans="1:9" ht="16.5" customHeight="1">
      <c r="A5" s="893" t="s">
        <v>66</v>
      </c>
      <c r="B5" s="9" t="s">
        <v>67</v>
      </c>
      <c r="C5" s="7"/>
      <c r="D5" s="7"/>
      <c r="E5" s="7"/>
      <c r="F5" s="7"/>
      <c r="G5" s="7"/>
      <c r="H5" s="7"/>
      <c r="I5" s="7"/>
    </row>
    <row r="6" spans="1:9" ht="16.5" customHeight="1">
      <c r="A6" s="893" t="s">
        <v>68</v>
      </c>
      <c r="B6" s="9" t="s">
        <v>69</v>
      </c>
      <c r="C6" s="7"/>
      <c r="D6" s="7"/>
      <c r="E6" s="7"/>
      <c r="F6" s="7"/>
      <c r="G6" s="7"/>
      <c r="H6" s="7"/>
      <c r="I6" s="7"/>
    </row>
    <row r="7" spans="1:9" ht="16.5" customHeight="1">
      <c r="A7" s="893" t="s">
        <v>70</v>
      </c>
      <c r="B7" s="9" t="s">
        <v>71</v>
      </c>
      <c r="C7" s="7"/>
      <c r="D7" s="7"/>
      <c r="E7" s="7"/>
      <c r="F7" s="7"/>
      <c r="G7" s="7"/>
      <c r="H7" s="7"/>
      <c r="I7" s="7"/>
    </row>
    <row r="8" spans="1:9" ht="16.5" customHeight="1">
      <c r="A8" s="893" t="s">
        <v>72</v>
      </c>
      <c r="B8" s="9" t="s">
        <v>73</v>
      </c>
      <c r="C8" s="7"/>
      <c r="D8" s="7"/>
      <c r="E8" s="7"/>
      <c r="F8" s="7"/>
      <c r="G8" s="7"/>
      <c r="H8" s="7"/>
      <c r="I8" s="7"/>
    </row>
    <row r="9" spans="1:9" ht="16.5" customHeight="1">
      <c r="A9" s="893" t="s">
        <v>74</v>
      </c>
      <c r="B9" s="9" t="s">
        <v>75</v>
      </c>
      <c r="C9" s="7"/>
      <c r="D9" s="7"/>
      <c r="E9" s="7"/>
      <c r="F9" s="7"/>
      <c r="G9" s="7"/>
      <c r="H9" s="7"/>
      <c r="I9" s="7"/>
    </row>
    <row r="10" spans="1:9" ht="16.5" customHeight="1">
      <c r="A10" s="893" t="s">
        <v>76</v>
      </c>
      <c r="B10" s="9" t="s">
        <v>77</v>
      </c>
      <c r="C10" s="7"/>
      <c r="D10" s="7"/>
      <c r="E10" s="7"/>
      <c r="F10" s="7"/>
      <c r="G10" s="7"/>
      <c r="H10" s="7"/>
      <c r="I10" s="7"/>
    </row>
    <row r="11" spans="1:9" ht="16.5" customHeight="1">
      <c r="A11" s="893" t="s">
        <v>78</v>
      </c>
      <c r="B11" s="9" t="s">
        <v>79</v>
      </c>
      <c r="C11" s="7"/>
      <c r="D11" s="7"/>
      <c r="E11" s="7"/>
      <c r="F11" s="7"/>
      <c r="G11" s="7"/>
      <c r="H11" s="7"/>
      <c r="I11" s="7"/>
    </row>
    <row r="12" spans="1:9" ht="16.5" customHeight="1">
      <c r="A12" s="893" t="s">
        <v>80</v>
      </c>
      <c r="B12" s="9" t="s">
        <v>81</v>
      </c>
      <c r="C12" s="7"/>
      <c r="D12" s="7"/>
      <c r="E12" s="7"/>
      <c r="F12" s="7"/>
      <c r="G12" s="7"/>
      <c r="H12" s="7"/>
      <c r="I12" s="7"/>
    </row>
    <row r="13" spans="1:9" ht="16.5" customHeight="1">
      <c r="A13" s="893" t="s">
        <v>82</v>
      </c>
      <c r="B13" s="9" t="s">
        <v>83</v>
      </c>
      <c r="C13" s="7"/>
      <c r="D13" s="7"/>
      <c r="E13" s="7"/>
      <c r="F13" s="7"/>
      <c r="G13" s="7"/>
      <c r="H13" s="7"/>
      <c r="I13" s="7"/>
    </row>
    <row r="14" spans="1:9" ht="16.5" customHeight="1">
      <c r="A14" s="893" t="s">
        <v>84</v>
      </c>
      <c r="B14" s="9" t="s">
        <v>85</v>
      </c>
      <c r="C14" s="7"/>
      <c r="D14" s="7"/>
      <c r="E14" s="7"/>
      <c r="F14" s="7"/>
      <c r="G14" s="7"/>
      <c r="H14" s="7"/>
      <c r="I14" s="7"/>
    </row>
    <row r="15" spans="1:9" ht="16.5" customHeight="1">
      <c r="A15" s="893" t="s">
        <v>86</v>
      </c>
      <c r="B15" s="9" t="s">
        <v>87</v>
      </c>
      <c r="C15" s="7"/>
      <c r="D15" s="7"/>
      <c r="E15" s="7"/>
      <c r="F15" s="7"/>
      <c r="G15" s="7"/>
      <c r="H15" s="7"/>
      <c r="I15" s="7"/>
    </row>
    <row r="16" spans="1:9" ht="16.5" customHeight="1">
      <c r="A16" s="893" t="s">
        <v>88</v>
      </c>
      <c r="B16" s="9" t="s">
        <v>89</v>
      </c>
      <c r="C16" s="7"/>
      <c r="D16" s="7"/>
      <c r="E16" s="7"/>
      <c r="F16" s="7"/>
      <c r="G16" s="7"/>
      <c r="H16" s="7"/>
      <c r="I16" s="7"/>
    </row>
    <row r="17" spans="1:9" ht="16.5" customHeight="1">
      <c r="A17" s="893" t="s">
        <v>90</v>
      </c>
      <c r="B17" s="9" t="s">
        <v>91</v>
      </c>
      <c r="C17" s="7"/>
      <c r="D17" s="7"/>
      <c r="E17" s="7"/>
      <c r="F17" s="7"/>
      <c r="G17" s="7"/>
      <c r="H17" s="7"/>
      <c r="I17" s="7"/>
    </row>
    <row r="18" spans="1:9" ht="16.5" customHeight="1">
      <c r="A18" s="893" t="s">
        <v>92</v>
      </c>
      <c r="B18" s="9" t="s">
        <v>93</v>
      </c>
      <c r="C18" s="7"/>
      <c r="D18" s="7"/>
      <c r="E18" s="7"/>
      <c r="F18" s="7"/>
      <c r="G18" s="7"/>
      <c r="H18" s="7"/>
      <c r="I18" s="7"/>
    </row>
    <row r="19" spans="1:9" ht="16.5" customHeight="1">
      <c r="A19" s="893" t="s">
        <v>94</v>
      </c>
      <c r="B19" s="9" t="s">
        <v>95</v>
      </c>
      <c r="C19" s="7"/>
      <c r="D19" s="7"/>
      <c r="E19" s="7"/>
      <c r="F19" s="7"/>
      <c r="G19" s="7"/>
      <c r="H19" s="7"/>
      <c r="I19" s="7"/>
    </row>
    <row r="20" spans="1:9" ht="16.5" customHeight="1">
      <c r="A20" s="893" t="s">
        <v>96</v>
      </c>
      <c r="B20" s="9" t="s">
        <v>97</v>
      </c>
      <c r="C20" s="7"/>
      <c r="D20" s="7"/>
      <c r="E20" s="7"/>
      <c r="F20" s="7"/>
      <c r="G20" s="7"/>
      <c r="H20" s="7"/>
      <c r="I20" s="7"/>
    </row>
    <row r="21" spans="1:9" ht="16.5" customHeight="1">
      <c r="A21" s="893" t="s">
        <v>98</v>
      </c>
      <c r="B21" s="9" t="s">
        <v>99</v>
      </c>
      <c r="C21" s="7"/>
      <c r="D21" s="7"/>
      <c r="E21" s="7"/>
      <c r="F21" s="7"/>
      <c r="G21" s="7"/>
      <c r="H21" s="7"/>
      <c r="I21" s="7"/>
    </row>
    <row r="22" spans="1:9" ht="16.5" customHeight="1">
      <c r="A22" s="893" t="s">
        <v>100</v>
      </c>
      <c r="B22" s="9" t="s">
        <v>101</v>
      </c>
      <c r="C22" s="7"/>
      <c r="D22" s="7"/>
      <c r="E22" s="7"/>
      <c r="F22" s="7"/>
      <c r="G22" s="7"/>
      <c r="H22" s="7"/>
      <c r="I22" s="7"/>
    </row>
    <row r="23" spans="1:9" ht="16.5" customHeight="1">
      <c r="A23" s="893" t="s">
        <v>102</v>
      </c>
      <c r="B23" s="9" t="s">
        <v>103</v>
      </c>
      <c r="C23" s="7"/>
      <c r="D23" s="7"/>
      <c r="E23" s="7"/>
      <c r="F23" s="7"/>
      <c r="G23" s="7"/>
      <c r="H23" s="7"/>
      <c r="I23" s="7"/>
    </row>
    <row r="24" spans="1:9" ht="16.5" customHeight="1">
      <c r="A24" s="893" t="s">
        <v>104</v>
      </c>
      <c r="B24" s="9" t="s">
        <v>105</v>
      </c>
      <c r="C24" s="7"/>
      <c r="D24" s="7"/>
      <c r="E24" s="7"/>
      <c r="F24" s="7"/>
      <c r="G24" s="7"/>
      <c r="H24" s="7"/>
      <c r="I24" s="7"/>
    </row>
    <row r="25" spans="1:9" ht="16.5" customHeight="1">
      <c r="A25" s="893" t="s">
        <v>106</v>
      </c>
      <c r="B25" s="9" t="s">
        <v>107</v>
      </c>
      <c r="C25" s="7"/>
      <c r="D25" s="7"/>
      <c r="E25" s="7"/>
      <c r="F25" s="7"/>
      <c r="G25" s="7"/>
      <c r="H25" s="7"/>
      <c r="I25" s="7"/>
    </row>
    <row r="26" spans="1:9" ht="16.5" customHeight="1">
      <c r="A26" s="893" t="s">
        <v>108</v>
      </c>
      <c r="B26" s="9" t="s">
        <v>109</v>
      </c>
      <c r="C26" s="7"/>
      <c r="D26" s="7"/>
      <c r="E26" s="7"/>
      <c r="F26" s="7"/>
      <c r="G26" s="7"/>
      <c r="H26" s="7"/>
      <c r="I26" s="7"/>
    </row>
    <row r="27" spans="1:9" ht="16.5" customHeight="1">
      <c r="A27" s="893" t="s">
        <v>110</v>
      </c>
      <c r="B27" s="9" t="s">
        <v>111</v>
      </c>
      <c r="C27" s="7"/>
      <c r="D27" s="7"/>
      <c r="E27" s="7"/>
      <c r="F27" s="7"/>
      <c r="G27" s="7"/>
      <c r="H27" s="7"/>
      <c r="I27" s="7"/>
    </row>
    <row r="28" spans="1:9" ht="16.5" customHeight="1">
      <c r="A28" s="893" t="s">
        <v>112</v>
      </c>
      <c r="B28" s="9" t="s">
        <v>113</v>
      </c>
      <c r="C28" s="7"/>
      <c r="D28" s="7"/>
      <c r="E28" s="7"/>
      <c r="F28" s="7"/>
      <c r="G28" s="7"/>
      <c r="H28" s="7"/>
      <c r="I28" s="7"/>
    </row>
    <row r="29" spans="1:9" ht="16.5" customHeight="1">
      <c r="A29" s="893" t="s">
        <v>114</v>
      </c>
      <c r="B29" s="9" t="s">
        <v>115</v>
      </c>
      <c r="C29" s="7"/>
      <c r="D29" s="7"/>
      <c r="E29" s="7"/>
      <c r="F29" s="7"/>
      <c r="G29" s="7"/>
      <c r="H29" s="7"/>
      <c r="I29" s="7"/>
    </row>
    <row r="30" spans="1:9" ht="16.5" customHeight="1">
      <c r="A30" s="893" t="s">
        <v>116</v>
      </c>
      <c r="B30" s="9" t="s">
        <v>117</v>
      </c>
      <c r="C30" s="7"/>
      <c r="D30" s="7"/>
      <c r="E30" s="7"/>
      <c r="F30" s="7"/>
      <c r="G30" s="7"/>
      <c r="H30" s="7"/>
      <c r="I30" s="7"/>
    </row>
    <row r="31" spans="1:9" ht="16.5" customHeight="1">
      <c r="A31" s="893" t="s">
        <v>118</v>
      </c>
      <c r="B31" s="9" t="s">
        <v>119</v>
      </c>
      <c r="C31" s="7"/>
      <c r="D31" s="7"/>
      <c r="E31" s="7"/>
      <c r="F31" s="7"/>
      <c r="G31" s="7"/>
      <c r="H31" s="7"/>
      <c r="I31" s="7"/>
    </row>
    <row r="32" spans="1:9" ht="16.5" customHeight="1">
      <c r="A32" s="893" t="s">
        <v>120</v>
      </c>
      <c r="B32" s="9" t="s">
        <v>121</v>
      </c>
      <c r="C32" s="7"/>
      <c r="D32" s="7"/>
      <c r="E32" s="7"/>
      <c r="F32" s="7"/>
      <c r="G32" s="7"/>
      <c r="H32" s="7"/>
      <c r="I32" s="7"/>
    </row>
    <row r="33" spans="1:9" ht="16.5" customHeight="1">
      <c r="A33" s="893" t="s">
        <v>122</v>
      </c>
      <c r="B33" s="9" t="s">
        <v>123</v>
      </c>
      <c r="C33" s="7"/>
      <c r="D33" s="7"/>
      <c r="E33" s="7"/>
      <c r="F33" s="7"/>
      <c r="G33" s="7"/>
      <c r="H33" s="7"/>
      <c r="I33" s="7"/>
    </row>
    <row r="34" spans="1:9" ht="16.5" customHeight="1">
      <c r="A34" s="893" t="s">
        <v>124</v>
      </c>
      <c r="B34" s="9" t="s">
        <v>125</v>
      </c>
      <c r="C34" s="7"/>
      <c r="D34" s="7"/>
      <c r="E34" s="7"/>
      <c r="F34" s="7"/>
      <c r="G34" s="7"/>
      <c r="H34" s="7"/>
      <c r="I34" s="7"/>
    </row>
    <row r="35" spans="1:9" ht="16.5" customHeight="1">
      <c r="A35" s="893" t="s">
        <v>126</v>
      </c>
      <c r="B35" s="9" t="s">
        <v>127</v>
      </c>
      <c r="C35" s="7"/>
      <c r="D35" s="7"/>
      <c r="E35" s="7"/>
      <c r="F35" s="7"/>
      <c r="G35" s="7"/>
      <c r="H35" s="7"/>
      <c r="I35" s="7"/>
    </row>
    <row r="36" spans="1:9" ht="16.5" customHeight="1">
      <c r="A36" s="893" t="s">
        <v>128</v>
      </c>
      <c r="B36" s="9" t="s">
        <v>129</v>
      </c>
      <c r="C36" s="7"/>
      <c r="D36" s="7"/>
      <c r="E36" s="7"/>
      <c r="F36" s="7"/>
      <c r="G36" s="7"/>
      <c r="H36" s="7"/>
      <c r="I36" s="7"/>
    </row>
    <row r="37" spans="1:9" ht="16.5" customHeight="1">
      <c r="A37" s="893" t="s">
        <v>130</v>
      </c>
      <c r="B37" s="9" t="s">
        <v>131</v>
      </c>
      <c r="C37" s="7"/>
      <c r="D37" s="7"/>
      <c r="E37" s="7"/>
      <c r="F37" s="7"/>
      <c r="G37" s="7"/>
      <c r="H37" s="7"/>
      <c r="I37" s="7"/>
    </row>
    <row r="38" spans="1:9" ht="16.5" customHeight="1">
      <c r="A38" s="893" t="s">
        <v>132</v>
      </c>
      <c r="B38" s="9" t="s">
        <v>133</v>
      </c>
      <c r="C38" s="7"/>
      <c r="D38" s="7"/>
      <c r="E38" s="7"/>
      <c r="F38" s="7"/>
      <c r="G38" s="7"/>
      <c r="H38" s="7"/>
      <c r="I38" s="7"/>
    </row>
    <row r="39" spans="1:9" ht="16.5" customHeight="1">
      <c r="A39" s="893" t="s">
        <v>134</v>
      </c>
      <c r="B39" s="9" t="s">
        <v>135</v>
      </c>
      <c r="C39" s="7"/>
      <c r="D39" s="7"/>
      <c r="E39" s="7"/>
      <c r="F39" s="7"/>
      <c r="G39" s="7"/>
      <c r="H39" s="7"/>
      <c r="I39" s="7"/>
    </row>
    <row r="40" spans="1:9" ht="16.5" customHeight="1">
      <c r="A40" s="893" t="s">
        <v>136</v>
      </c>
      <c r="B40" s="9" t="s">
        <v>137</v>
      </c>
      <c r="C40" s="7"/>
      <c r="D40" s="7"/>
      <c r="E40" s="7"/>
      <c r="F40" s="7"/>
      <c r="G40" s="7"/>
      <c r="H40" s="7"/>
      <c r="I40" s="7"/>
    </row>
    <row r="41" spans="1:9" ht="16.5" customHeight="1">
      <c r="A41" s="893" t="s">
        <v>138</v>
      </c>
      <c r="B41" s="9" t="s">
        <v>139</v>
      </c>
      <c r="C41" s="7"/>
      <c r="D41" s="7"/>
      <c r="E41" s="7"/>
      <c r="F41" s="7"/>
      <c r="G41" s="7"/>
      <c r="H41" s="7"/>
      <c r="I41" s="7"/>
    </row>
    <row r="42" spans="1:9" ht="16.5" customHeight="1">
      <c r="A42" s="893" t="s">
        <v>140</v>
      </c>
      <c r="B42" s="9" t="s">
        <v>141</v>
      </c>
      <c r="C42" s="7"/>
      <c r="D42" s="7"/>
      <c r="E42" s="7"/>
      <c r="F42" s="7"/>
      <c r="G42" s="7"/>
      <c r="H42" s="7"/>
      <c r="I42" s="7"/>
    </row>
    <row r="43" spans="1:9" ht="16.5" customHeight="1">
      <c r="A43" s="893" t="s">
        <v>142</v>
      </c>
      <c r="B43" s="9" t="s">
        <v>143</v>
      </c>
      <c r="C43" s="7"/>
      <c r="D43" s="7"/>
      <c r="E43" s="7"/>
      <c r="F43" s="7"/>
      <c r="G43" s="7"/>
      <c r="H43" s="7"/>
      <c r="I43" s="7"/>
    </row>
    <row r="44" spans="1:9" ht="16.5" customHeight="1">
      <c r="A44" s="893" t="s">
        <v>144</v>
      </c>
      <c r="B44" s="9" t="s">
        <v>145</v>
      </c>
      <c r="C44" s="7"/>
      <c r="D44" s="7"/>
      <c r="E44" s="7"/>
      <c r="F44" s="7"/>
      <c r="G44" s="7"/>
      <c r="H44" s="7"/>
      <c r="I44" s="7"/>
    </row>
    <row r="45" spans="1:9" ht="16.5" customHeight="1">
      <c r="A45" s="893" t="s">
        <v>146</v>
      </c>
      <c r="B45" s="9" t="s">
        <v>147</v>
      </c>
      <c r="C45" s="7"/>
      <c r="D45" s="7"/>
      <c r="E45" s="7"/>
      <c r="F45" s="7"/>
      <c r="G45" s="7"/>
      <c r="H45" s="7"/>
      <c r="I45" s="7"/>
    </row>
    <row r="46" spans="1:9" ht="16.5" customHeight="1">
      <c r="A46" s="893" t="s">
        <v>148</v>
      </c>
      <c r="B46" s="9" t="s">
        <v>149</v>
      </c>
      <c r="C46" s="7"/>
      <c r="D46" s="7"/>
      <c r="E46" s="7"/>
      <c r="F46" s="7"/>
      <c r="G46" s="7"/>
      <c r="H46" s="7"/>
      <c r="I46" s="7"/>
    </row>
    <row r="47" spans="1:9" ht="16.5" customHeight="1">
      <c r="A47" s="893" t="s">
        <v>150</v>
      </c>
      <c r="B47" s="9" t="s">
        <v>151</v>
      </c>
      <c r="C47" s="7"/>
      <c r="D47" s="7"/>
      <c r="E47" s="7"/>
      <c r="F47" s="7"/>
      <c r="G47" s="7"/>
      <c r="H47" s="7"/>
      <c r="I47" s="7"/>
    </row>
    <row r="48" spans="1:9" ht="16.5" customHeight="1">
      <c r="A48" s="893" t="s">
        <v>152</v>
      </c>
      <c r="B48" s="9" t="s">
        <v>153</v>
      </c>
      <c r="C48" s="7"/>
      <c r="D48" s="7"/>
      <c r="E48" s="7"/>
      <c r="F48" s="7"/>
      <c r="G48" s="7"/>
      <c r="H48" s="7"/>
      <c r="I48" s="7"/>
    </row>
    <row r="49" spans="1:9" ht="16.5" customHeight="1">
      <c r="A49" s="893" t="s">
        <v>154</v>
      </c>
      <c r="B49" s="9" t="s">
        <v>155</v>
      </c>
      <c r="C49" s="7"/>
      <c r="D49" s="7"/>
      <c r="E49" s="7"/>
      <c r="F49" s="7"/>
      <c r="G49" s="7"/>
      <c r="H49" s="7"/>
      <c r="I49" s="7"/>
    </row>
    <row r="50" spans="1:9" ht="16.5" customHeight="1">
      <c r="A50" s="893" t="s">
        <v>156</v>
      </c>
      <c r="B50" s="9" t="s">
        <v>157</v>
      </c>
      <c r="C50" s="7"/>
      <c r="D50" s="7"/>
      <c r="E50" s="7"/>
      <c r="F50" s="7"/>
      <c r="G50" s="7"/>
      <c r="H50" s="7"/>
      <c r="I50" s="7"/>
    </row>
    <row r="51" spans="1:9" ht="16.5" customHeight="1">
      <c r="A51" s="893" t="s">
        <v>158</v>
      </c>
      <c r="B51" s="9" t="s">
        <v>159</v>
      </c>
      <c r="C51" s="7"/>
      <c r="D51" s="7"/>
      <c r="E51" s="7"/>
      <c r="F51" s="7"/>
      <c r="G51" s="7"/>
      <c r="H51" s="7"/>
      <c r="I51" s="7"/>
    </row>
    <row r="52" spans="1:9" ht="16.5" customHeight="1">
      <c r="A52" s="893" t="s">
        <v>160</v>
      </c>
      <c r="B52" s="9" t="s">
        <v>161</v>
      </c>
      <c r="C52" s="7"/>
      <c r="D52" s="7"/>
      <c r="E52" s="7"/>
      <c r="F52" s="7"/>
      <c r="G52" s="7"/>
      <c r="H52" s="7"/>
      <c r="I52" s="7"/>
    </row>
    <row r="53" spans="1:9" ht="16.5" customHeight="1">
      <c r="A53" s="893" t="s">
        <v>162</v>
      </c>
      <c r="B53" s="9" t="s">
        <v>163</v>
      </c>
      <c r="C53" s="7"/>
      <c r="D53" s="7"/>
      <c r="E53" s="7"/>
      <c r="F53" s="7"/>
      <c r="G53" s="7"/>
      <c r="H53" s="7"/>
      <c r="I53" s="7"/>
    </row>
    <row r="54" spans="1:9" ht="16.5" customHeight="1">
      <c r="A54" s="893" t="s">
        <v>164</v>
      </c>
      <c r="B54" s="9" t="s">
        <v>165</v>
      </c>
      <c r="C54" s="7"/>
      <c r="D54" s="7"/>
      <c r="E54" s="7"/>
      <c r="F54" s="7"/>
      <c r="G54" s="7"/>
      <c r="H54" s="7"/>
      <c r="I54" s="7"/>
    </row>
    <row r="55" spans="1:9" ht="16.5" customHeight="1">
      <c r="A55" s="893" t="s">
        <v>166</v>
      </c>
      <c r="B55" s="9" t="s">
        <v>167</v>
      </c>
      <c r="C55" s="7"/>
      <c r="D55" s="7"/>
      <c r="E55" s="7"/>
      <c r="F55" s="7"/>
      <c r="G55" s="7"/>
      <c r="H55" s="7"/>
      <c r="I55" s="7"/>
    </row>
    <row r="56" spans="1:9" ht="16.5" customHeight="1">
      <c r="A56" s="893" t="s">
        <v>168</v>
      </c>
      <c r="B56" s="9" t="s">
        <v>169</v>
      </c>
      <c r="C56" s="7"/>
      <c r="D56" s="7"/>
      <c r="E56" s="7"/>
      <c r="F56" s="7"/>
      <c r="G56" s="7"/>
      <c r="H56" s="7"/>
      <c r="I56" s="7"/>
    </row>
    <row r="57" spans="1:9" ht="16.5" customHeight="1">
      <c r="A57" s="893" t="s">
        <v>170</v>
      </c>
      <c r="B57" s="9" t="s">
        <v>171</v>
      </c>
      <c r="C57" s="7"/>
      <c r="D57" s="7"/>
      <c r="E57" s="7"/>
      <c r="F57" s="7"/>
      <c r="G57" s="7"/>
      <c r="H57" s="7"/>
      <c r="I57" s="7"/>
    </row>
    <row r="58" spans="1:9" ht="16.5" customHeight="1">
      <c r="A58" s="893" t="s">
        <v>172</v>
      </c>
      <c r="B58" s="9" t="s">
        <v>173</v>
      </c>
      <c r="C58" s="7"/>
      <c r="D58" s="7"/>
      <c r="E58" s="7"/>
      <c r="F58" s="7"/>
      <c r="G58" s="7"/>
      <c r="H58" s="7"/>
      <c r="I58" s="7"/>
    </row>
    <row r="59" spans="1:9" ht="16.5" customHeight="1">
      <c r="A59" s="893" t="s">
        <v>174</v>
      </c>
      <c r="B59" s="9" t="s">
        <v>175</v>
      </c>
      <c r="C59" s="7"/>
      <c r="D59" s="7"/>
      <c r="E59" s="7"/>
      <c r="F59" s="7"/>
      <c r="G59" s="7"/>
      <c r="H59" s="7"/>
      <c r="I59" s="7"/>
    </row>
    <row r="60" spans="1:9" ht="16.5" customHeight="1">
      <c r="A60" s="893" t="s">
        <v>176</v>
      </c>
      <c r="B60" s="9" t="s">
        <v>177</v>
      </c>
      <c r="C60" s="7"/>
      <c r="D60" s="7"/>
      <c r="E60" s="7"/>
      <c r="F60" s="7"/>
      <c r="G60" s="7"/>
      <c r="H60" s="7"/>
      <c r="I60" s="7"/>
    </row>
    <row r="61" spans="1:9" ht="16.5" customHeight="1">
      <c r="A61" s="893" t="s">
        <v>178</v>
      </c>
      <c r="B61" s="9" t="s">
        <v>179</v>
      </c>
      <c r="C61" s="7"/>
      <c r="D61" s="7"/>
      <c r="E61" s="7"/>
      <c r="F61" s="7"/>
      <c r="G61" s="7"/>
      <c r="H61" s="7"/>
      <c r="I61" s="7"/>
    </row>
    <row r="62" spans="1:9" ht="16.5" customHeight="1">
      <c r="A62" s="893" t="s">
        <v>180</v>
      </c>
      <c r="B62" s="9" t="s">
        <v>181</v>
      </c>
      <c r="C62" s="7"/>
      <c r="D62" s="7"/>
      <c r="E62" s="7"/>
      <c r="F62" s="7"/>
      <c r="G62" s="7"/>
      <c r="H62" s="7"/>
      <c r="I62" s="7"/>
    </row>
    <row r="63" spans="1:9" ht="16.5" customHeight="1">
      <c r="A63" s="893" t="s">
        <v>182</v>
      </c>
      <c r="B63" s="9" t="s">
        <v>183</v>
      </c>
      <c r="C63" s="7"/>
      <c r="D63" s="7"/>
      <c r="E63" s="7"/>
      <c r="F63" s="7"/>
      <c r="G63" s="7"/>
      <c r="H63" s="7"/>
      <c r="I63" s="7"/>
    </row>
    <row r="64" spans="1:9" ht="16.5" customHeight="1">
      <c r="A64" s="893" t="s">
        <v>184</v>
      </c>
      <c r="B64" s="9" t="s">
        <v>185</v>
      </c>
      <c r="C64" s="7"/>
      <c r="D64" s="7"/>
      <c r="E64" s="7"/>
      <c r="F64" s="7"/>
      <c r="G64" s="7"/>
      <c r="H64" s="7"/>
      <c r="I64" s="7"/>
    </row>
    <row r="65" spans="1:9" ht="16.5" customHeight="1">
      <c r="A65" s="893" t="s">
        <v>186</v>
      </c>
      <c r="B65" s="9" t="s">
        <v>187</v>
      </c>
      <c r="C65" s="7"/>
      <c r="D65" s="7"/>
      <c r="E65" s="7"/>
      <c r="F65" s="7"/>
      <c r="G65" s="7"/>
      <c r="H65" s="7"/>
      <c r="I65" s="7"/>
    </row>
    <row r="66" spans="1:9" ht="16.5" customHeight="1">
      <c r="A66" s="893" t="s">
        <v>188</v>
      </c>
      <c r="B66" s="9" t="s">
        <v>189</v>
      </c>
      <c r="C66" s="7"/>
      <c r="D66" s="7"/>
      <c r="E66" s="7"/>
      <c r="F66" s="7"/>
      <c r="G66" s="7"/>
      <c r="H66" s="7"/>
      <c r="I66" s="7"/>
    </row>
    <row r="67" spans="1:9" ht="16.5" customHeight="1">
      <c r="A67" s="893" t="s">
        <v>190</v>
      </c>
      <c r="B67" s="9" t="s">
        <v>191</v>
      </c>
      <c r="C67" s="7"/>
      <c r="D67" s="7"/>
      <c r="E67" s="7"/>
      <c r="F67" s="7"/>
      <c r="G67" s="7"/>
      <c r="H67" s="7"/>
      <c r="I67" s="7"/>
    </row>
    <row r="68" spans="1:9" ht="16.5" customHeight="1">
      <c r="A68" s="893" t="s">
        <v>192</v>
      </c>
      <c r="B68" s="9" t="s">
        <v>193</v>
      </c>
      <c r="C68" s="7"/>
      <c r="D68" s="7"/>
      <c r="E68" s="7"/>
      <c r="F68" s="7"/>
      <c r="G68" s="7"/>
      <c r="H68" s="7"/>
      <c r="I68" s="7"/>
    </row>
    <row r="69" spans="1:9" ht="24.95" customHeight="1">
      <c r="A69" s="1215" t="s">
        <v>194</v>
      </c>
      <c r="B69" s="1215"/>
      <c r="C69" s="7"/>
      <c r="D69" s="7"/>
      <c r="E69" s="7"/>
      <c r="F69" s="7"/>
      <c r="G69" s="7"/>
      <c r="H69" s="7"/>
      <c r="I69" s="7"/>
    </row>
    <row r="70" spans="1:9" ht="33.950000000000003" customHeight="1">
      <c r="A70" s="896" t="s">
        <v>195</v>
      </c>
      <c r="B70" s="897" t="s">
        <v>196</v>
      </c>
      <c r="C70" s="883"/>
      <c r="D70" s="883"/>
      <c r="E70" s="883"/>
      <c r="F70" s="883"/>
      <c r="G70" s="883"/>
      <c r="H70" s="883"/>
      <c r="I70" s="883"/>
    </row>
    <row r="71" spans="1:9" ht="32.1" customHeight="1">
      <c r="A71" s="893" t="s">
        <v>197</v>
      </c>
      <c r="B71" s="891" t="s">
        <v>198</v>
      </c>
      <c r="C71" s="7"/>
      <c r="D71" s="7"/>
      <c r="E71" s="7"/>
      <c r="F71" s="7"/>
      <c r="G71" s="7"/>
      <c r="H71" s="7"/>
      <c r="I71" s="7"/>
    </row>
    <row r="72" spans="1:9" ht="36" customHeight="1">
      <c r="A72" s="893" t="s">
        <v>199</v>
      </c>
      <c r="B72" s="891" t="s">
        <v>200</v>
      </c>
      <c r="C72" s="7"/>
      <c r="D72" s="7"/>
      <c r="E72" s="7"/>
      <c r="F72" s="7"/>
      <c r="G72" s="7"/>
      <c r="H72" s="7"/>
      <c r="I72" s="7"/>
    </row>
    <row r="73" spans="1:9" ht="48" customHeight="1">
      <c r="A73" s="893" t="s">
        <v>201</v>
      </c>
      <c r="B73" s="891" t="s">
        <v>202</v>
      </c>
      <c r="C73" s="7"/>
      <c r="D73" s="7"/>
      <c r="E73" s="7"/>
      <c r="F73" s="7"/>
      <c r="G73" s="7"/>
      <c r="H73" s="7"/>
      <c r="I73" s="7"/>
    </row>
    <row r="74" spans="1:9" ht="65.099999999999994" customHeight="1">
      <c r="A74" s="893" t="s">
        <v>203</v>
      </c>
      <c r="B74" s="891" t="s">
        <v>204</v>
      </c>
      <c r="C74" s="7"/>
      <c r="D74" s="7"/>
      <c r="E74" s="7"/>
      <c r="F74" s="7"/>
      <c r="G74" s="7"/>
      <c r="H74" s="7"/>
      <c r="I74" s="7"/>
    </row>
    <row r="75" spans="1:9" ht="47.1" customHeight="1">
      <c r="A75" s="893" t="s">
        <v>205</v>
      </c>
      <c r="B75" s="891" t="s">
        <v>206</v>
      </c>
      <c r="C75" s="7"/>
      <c r="D75" s="7"/>
      <c r="E75" s="7"/>
      <c r="F75" s="7"/>
      <c r="G75" s="7"/>
      <c r="H75" s="7"/>
      <c r="I75" s="7"/>
    </row>
    <row r="76" spans="1:9" ht="24" customHeight="1">
      <c r="A76" s="893" t="s">
        <v>207</v>
      </c>
      <c r="B76" s="9" t="s">
        <v>208</v>
      </c>
      <c r="C76" s="7"/>
      <c r="D76" s="7"/>
      <c r="E76" s="7"/>
      <c r="F76" s="7"/>
      <c r="G76" s="7"/>
      <c r="H76" s="7"/>
      <c r="I76" s="7"/>
    </row>
    <row r="77" spans="1:9" ht="273" customHeight="1">
      <c r="A77" s="893" t="s">
        <v>209</v>
      </c>
      <c r="B77" s="891" t="s">
        <v>210</v>
      </c>
      <c r="C77" s="7"/>
      <c r="D77" s="7"/>
      <c r="E77" s="7"/>
      <c r="F77" s="7"/>
      <c r="G77" s="7"/>
      <c r="H77" s="7"/>
      <c r="I77" s="7"/>
    </row>
    <row r="78" spans="1:9" ht="65.099999999999994" customHeight="1">
      <c r="A78" s="893" t="s">
        <v>211</v>
      </c>
      <c r="B78" s="891" t="s">
        <v>212</v>
      </c>
      <c r="C78" s="7"/>
      <c r="D78" s="7"/>
      <c r="E78" s="7"/>
      <c r="F78" s="7"/>
      <c r="G78" s="7"/>
      <c r="H78" s="7"/>
      <c r="I78" s="7"/>
    </row>
    <row r="79" spans="1:9" ht="39" customHeight="1">
      <c r="A79" s="893" t="s">
        <v>213</v>
      </c>
      <c r="B79" s="891" t="s">
        <v>214</v>
      </c>
      <c r="C79" s="7"/>
      <c r="D79" s="7"/>
      <c r="E79" s="7"/>
      <c r="F79" s="7"/>
      <c r="G79" s="7"/>
      <c r="H79" s="7"/>
      <c r="I79" s="7"/>
    </row>
    <row r="80" spans="1:9" ht="131.1" customHeight="1">
      <c r="A80" s="893" t="s">
        <v>215</v>
      </c>
      <c r="B80" s="891" t="s">
        <v>216</v>
      </c>
      <c r="C80" s="7"/>
      <c r="D80" s="7"/>
      <c r="E80" s="7"/>
      <c r="F80" s="7"/>
      <c r="G80" s="7"/>
      <c r="H80" s="7"/>
      <c r="I80" s="7"/>
    </row>
    <row r="81" spans="1:9" ht="65.099999999999994" customHeight="1">
      <c r="A81" s="893" t="s">
        <v>217</v>
      </c>
      <c r="B81" s="891" t="s">
        <v>218</v>
      </c>
      <c r="C81" s="7"/>
      <c r="D81" s="7"/>
      <c r="E81" s="7"/>
      <c r="F81" s="7"/>
      <c r="G81" s="7"/>
      <c r="H81" s="7"/>
      <c r="I81" s="7"/>
    </row>
    <row r="82" spans="1:9" ht="36" customHeight="1">
      <c r="A82" s="890" t="s">
        <v>219</v>
      </c>
      <c r="B82" s="891" t="s">
        <v>220</v>
      </c>
      <c r="C82" s="7"/>
      <c r="D82" s="7"/>
      <c r="E82" s="7"/>
      <c r="F82" s="7"/>
      <c r="G82" s="7"/>
      <c r="H82" s="7"/>
      <c r="I82" s="7"/>
    </row>
    <row r="83" spans="1:9" ht="36.950000000000003" customHeight="1">
      <c r="A83" s="890" t="s">
        <v>221</v>
      </c>
      <c r="B83" s="891" t="s">
        <v>222</v>
      </c>
      <c r="C83" s="7"/>
      <c r="D83" s="7"/>
      <c r="E83" s="7"/>
      <c r="F83" s="7"/>
      <c r="G83" s="7"/>
      <c r="H83" s="7"/>
      <c r="I83" s="7"/>
    </row>
    <row r="84" spans="1:9" ht="48.95" customHeight="1">
      <c r="A84" s="893" t="s">
        <v>223</v>
      </c>
      <c r="B84" s="891" t="s">
        <v>224</v>
      </c>
      <c r="C84" s="7"/>
      <c r="D84" s="7"/>
      <c r="E84" s="7"/>
      <c r="F84" s="7"/>
      <c r="G84" s="7"/>
      <c r="H84" s="7"/>
      <c r="I84" s="7"/>
    </row>
    <row r="85" spans="1:9" ht="129" customHeight="1">
      <c r="A85" s="893" t="s">
        <v>225</v>
      </c>
      <c r="B85" s="891" t="s">
        <v>226</v>
      </c>
      <c r="C85" s="7"/>
      <c r="D85" s="7"/>
      <c r="E85" s="7"/>
      <c r="F85" s="7"/>
      <c r="G85" s="7"/>
      <c r="H85" s="7"/>
      <c r="I85" s="7"/>
    </row>
    <row r="86" spans="1:9" ht="35.1" customHeight="1">
      <c r="A86" s="890" t="s">
        <v>227</v>
      </c>
      <c r="B86" s="891" t="s">
        <v>228</v>
      </c>
      <c r="C86" s="7"/>
      <c r="D86" s="7"/>
      <c r="E86" s="7"/>
      <c r="F86" s="7"/>
      <c r="G86" s="7"/>
      <c r="H86" s="7"/>
      <c r="I86" s="7"/>
    </row>
    <row r="87" spans="1:9" ht="35.1" customHeight="1">
      <c r="A87" s="890" t="s">
        <v>229</v>
      </c>
      <c r="B87" s="891" t="s">
        <v>230</v>
      </c>
      <c r="C87" s="7"/>
      <c r="D87" s="7"/>
      <c r="E87" s="7"/>
      <c r="F87" s="7"/>
      <c r="G87" s="7"/>
      <c r="H87" s="7"/>
      <c r="I87" s="7"/>
    </row>
    <row r="88" spans="1:9" ht="33.950000000000003" customHeight="1">
      <c r="A88" s="893" t="s">
        <v>231</v>
      </c>
      <c r="B88" s="891" t="s">
        <v>232</v>
      </c>
      <c r="C88" s="7"/>
      <c r="D88" s="7"/>
      <c r="E88" s="7"/>
      <c r="F88" s="7"/>
      <c r="G88" s="7"/>
      <c r="H88" s="7"/>
      <c r="I88" s="7"/>
    </row>
    <row r="89" spans="1:9" ht="90" customHeight="1">
      <c r="A89" s="893" t="s">
        <v>233</v>
      </c>
      <c r="B89" s="891" t="s">
        <v>234</v>
      </c>
      <c r="C89" s="7"/>
      <c r="D89" s="7"/>
      <c r="E89" s="7"/>
      <c r="F89" s="7"/>
      <c r="G89" s="7"/>
      <c r="H89" s="7"/>
      <c r="I89" s="7"/>
    </row>
    <row r="90" spans="1:9" ht="35.1" customHeight="1">
      <c r="A90" s="893" t="s">
        <v>235</v>
      </c>
      <c r="B90" s="10" t="s">
        <v>236</v>
      </c>
      <c r="C90" s="7"/>
      <c r="D90" s="7"/>
      <c r="E90" s="7"/>
      <c r="F90" s="7"/>
      <c r="G90" s="7"/>
      <c r="H90" s="7"/>
      <c r="I90" s="7"/>
    </row>
    <row r="91" spans="1:9" ht="141" customHeight="1">
      <c r="A91" s="893" t="s">
        <v>237</v>
      </c>
      <c r="B91" s="891" t="s">
        <v>238</v>
      </c>
      <c r="C91" s="7"/>
      <c r="D91" s="7"/>
      <c r="E91" s="7"/>
      <c r="F91" s="7"/>
      <c r="G91" s="7"/>
      <c r="H91" s="7"/>
      <c r="I91" s="7"/>
    </row>
    <row r="92" spans="1:9" ht="38.1" customHeight="1">
      <c r="A92" s="893" t="s">
        <v>239</v>
      </c>
      <c r="B92" s="891" t="s">
        <v>240</v>
      </c>
      <c r="C92" s="7"/>
      <c r="D92" s="7"/>
      <c r="E92" s="7"/>
      <c r="F92" s="7"/>
      <c r="G92" s="7"/>
      <c r="H92" s="7"/>
      <c r="I92" s="7"/>
    </row>
    <row r="93" spans="1:9" ht="39" customHeight="1">
      <c r="A93" s="893" t="s">
        <v>241</v>
      </c>
      <c r="B93" s="891" t="s">
        <v>242</v>
      </c>
      <c r="C93" s="7"/>
      <c r="D93" s="7"/>
      <c r="E93" s="7"/>
      <c r="F93" s="7"/>
      <c r="G93" s="7"/>
      <c r="H93" s="7"/>
      <c r="I93" s="7"/>
    </row>
    <row r="94" spans="1:9" ht="38.1" customHeight="1">
      <c r="A94" s="893" t="s">
        <v>243</v>
      </c>
      <c r="B94" s="891" t="s">
        <v>244</v>
      </c>
      <c r="C94" s="7"/>
      <c r="D94" s="7"/>
      <c r="E94" s="7"/>
      <c r="F94" s="7"/>
      <c r="G94" s="7"/>
      <c r="H94" s="7"/>
      <c r="I94" s="7"/>
    </row>
    <row r="95" spans="1:9" ht="38.1" customHeight="1">
      <c r="A95" s="890" t="s">
        <v>245</v>
      </c>
      <c r="B95" s="891" t="s">
        <v>246</v>
      </c>
      <c r="C95" s="7"/>
      <c r="D95" s="7"/>
      <c r="E95" s="7"/>
      <c r="F95" s="7"/>
      <c r="G95" s="7"/>
      <c r="H95" s="7"/>
      <c r="I95" s="7"/>
    </row>
    <row r="96" spans="1:9" ht="36" customHeight="1">
      <c r="A96" s="893" t="s">
        <v>247</v>
      </c>
      <c r="B96" s="891" t="s">
        <v>248</v>
      </c>
      <c r="C96" s="7"/>
      <c r="D96" s="7"/>
      <c r="E96" s="7"/>
      <c r="F96" s="7"/>
      <c r="G96" s="7"/>
      <c r="H96" s="7"/>
      <c r="I96" s="7"/>
    </row>
    <row r="97" spans="1:9" ht="51" customHeight="1">
      <c r="A97" s="890" t="s">
        <v>249</v>
      </c>
      <c r="B97" s="891" t="s">
        <v>250</v>
      </c>
      <c r="C97" s="7"/>
      <c r="D97" s="7"/>
      <c r="E97" s="7"/>
      <c r="F97" s="7"/>
      <c r="G97" s="7"/>
      <c r="H97" s="7"/>
      <c r="I97" s="7"/>
    </row>
    <row r="98" spans="1:9" ht="53.1" customHeight="1">
      <c r="A98" s="890" t="s">
        <v>251</v>
      </c>
      <c r="B98" s="891" t="s">
        <v>252</v>
      </c>
      <c r="C98" s="7"/>
      <c r="D98" s="7"/>
      <c r="E98" s="7"/>
      <c r="F98" s="7"/>
      <c r="G98" s="7"/>
      <c r="H98" s="7"/>
      <c r="I98" s="7"/>
    </row>
    <row r="99" spans="1:9" ht="38.1" customHeight="1">
      <c r="A99" s="893" t="s">
        <v>253</v>
      </c>
      <c r="B99" s="891" t="s">
        <v>254</v>
      </c>
      <c r="C99" s="7"/>
      <c r="D99" s="7"/>
      <c r="E99" s="7"/>
      <c r="F99" s="7"/>
      <c r="G99" s="7"/>
      <c r="H99" s="7"/>
      <c r="I99" s="7"/>
    </row>
    <row r="100" spans="1:9" ht="39" customHeight="1">
      <c r="A100" s="890" t="s">
        <v>255</v>
      </c>
      <c r="B100" s="891" t="s">
        <v>256</v>
      </c>
      <c r="C100" s="7"/>
      <c r="D100" s="7"/>
      <c r="E100" s="7"/>
      <c r="F100" s="7"/>
      <c r="G100" s="7"/>
      <c r="H100" s="7"/>
      <c r="I100" s="7"/>
    </row>
    <row r="101" spans="1:9" ht="66" customHeight="1">
      <c r="A101" s="890" t="s">
        <v>257</v>
      </c>
      <c r="B101" s="891" t="s">
        <v>258</v>
      </c>
      <c r="C101" s="7"/>
      <c r="D101" s="7"/>
      <c r="E101" s="7"/>
      <c r="F101" s="7"/>
      <c r="G101" s="7"/>
      <c r="H101" s="7"/>
      <c r="I101" s="7"/>
    </row>
    <row r="102" spans="1:9" ht="39" customHeight="1">
      <c r="A102" s="893" t="s">
        <v>259</v>
      </c>
      <c r="B102" s="891" t="s">
        <v>260</v>
      </c>
      <c r="C102" s="7"/>
      <c r="D102" s="7"/>
      <c r="E102" s="7"/>
      <c r="F102" s="7"/>
      <c r="G102" s="7"/>
      <c r="H102" s="7"/>
      <c r="I102" s="7"/>
    </row>
    <row r="103" spans="1:9" ht="24.95" customHeight="1">
      <c r="A103" s="1216" t="s">
        <v>261</v>
      </c>
      <c r="B103" s="1216"/>
      <c r="C103" s="7"/>
      <c r="D103" s="7"/>
      <c r="E103" s="7"/>
      <c r="F103" s="7"/>
      <c r="G103" s="7"/>
      <c r="H103" s="7"/>
      <c r="I103" s="7"/>
    </row>
    <row r="104" spans="1:9" ht="16.5" customHeight="1">
      <c r="A104" s="975" t="s">
        <v>262</v>
      </c>
      <c r="B104" s="975"/>
      <c r="C104" s="7"/>
      <c r="D104" s="7"/>
      <c r="E104" s="7"/>
      <c r="F104" s="7"/>
      <c r="G104" s="7"/>
      <c r="H104" s="7"/>
      <c r="I104" s="7"/>
    </row>
    <row r="105" spans="1:9" ht="16.5" customHeight="1">
      <c r="A105" s="976" t="s">
        <v>263</v>
      </c>
      <c r="B105" s="976"/>
      <c r="C105" s="7"/>
      <c r="D105" s="7"/>
      <c r="E105" s="7"/>
      <c r="F105" s="7"/>
      <c r="G105" s="7"/>
      <c r="H105" s="7"/>
      <c r="I105" s="7"/>
    </row>
    <row r="106" spans="1:9" ht="16.5" customHeight="1">
      <c r="A106" s="974" t="s">
        <v>264</v>
      </c>
      <c r="B106" s="974"/>
      <c r="C106" s="7"/>
      <c r="D106" s="7"/>
      <c r="E106" s="7"/>
      <c r="F106" s="7"/>
      <c r="G106" s="7"/>
      <c r="H106" s="7"/>
      <c r="I106" s="7"/>
    </row>
    <row r="107" spans="1:9" ht="16.5" customHeight="1">
      <c r="A107" s="974" t="s">
        <v>265</v>
      </c>
      <c r="B107" s="974"/>
      <c r="C107" s="7"/>
      <c r="D107" s="7"/>
      <c r="E107" s="7"/>
      <c r="F107" s="7"/>
      <c r="G107" s="7"/>
      <c r="H107" s="7"/>
      <c r="I107" s="7"/>
    </row>
    <row r="108" spans="1:9" ht="16.5" customHeight="1">
      <c r="A108" s="974" t="s">
        <v>266</v>
      </c>
      <c r="B108" s="974"/>
      <c r="C108" s="7"/>
      <c r="D108" s="7"/>
      <c r="E108" s="7"/>
      <c r="F108" s="7"/>
      <c r="G108" s="7"/>
      <c r="H108" s="7"/>
      <c r="I108" s="7"/>
    </row>
    <row r="109" spans="1:9" ht="16.5" customHeight="1">
      <c r="A109" s="974" t="s">
        <v>267</v>
      </c>
      <c r="B109" s="974"/>
      <c r="C109" s="7"/>
      <c r="D109" s="7"/>
      <c r="E109" s="7"/>
      <c r="F109" s="7"/>
      <c r="G109" s="7"/>
      <c r="H109" s="7"/>
      <c r="I109" s="7"/>
    </row>
    <row r="110" spans="1:9" ht="16.5" customHeight="1">
      <c r="A110" s="974" t="s">
        <v>268</v>
      </c>
      <c r="B110" s="974"/>
      <c r="C110" s="7"/>
      <c r="D110" s="7"/>
      <c r="E110" s="7"/>
      <c r="F110" s="7"/>
      <c r="G110" s="7"/>
      <c r="H110" s="7"/>
      <c r="I110" s="7"/>
    </row>
    <row r="111" spans="1:9" ht="16.5" customHeight="1">
      <c r="A111" s="974" t="s">
        <v>269</v>
      </c>
      <c r="B111" s="974"/>
      <c r="C111" s="7"/>
      <c r="D111" s="7"/>
      <c r="E111" s="7"/>
      <c r="F111" s="7"/>
      <c r="G111" s="7"/>
      <c r="H111" s="7"/>
      <c r="I111" s="7"/>
    </row>
    <row r="112" spans="1:9" ht="16.5" customHeight="1">
      <c r="A112" s="976" t="s">
        <v>270</v>
      </c>
      <c r="B112" s="976"/>
      <c r="C112" s="7"/>
      <c r="D112" s="7"/>
      <c r="E112" s="7"/>
      <c r="F112" s="7"/>
      <c r="G112" s="7"/>
      <c r="H112" s="7"/>
      <c r="I112" s="7"/>
    </row>
    <row r="113" spans="1:9" ht="16.5" customHeight="1">
      <c r="A113" s="974" t="s">
        <v>271</v>
      </c>
      <c r="B113" s="974"/>
      <c r="C113" s="7"/>
      <c r="D113" s="7"/>
      <c r="E113" s="7"/>
      <c r="F113" s="7"/>
      <c r="G113" s="7"/>
      <c r="H113" s="7"/>
      <c r="I113" s="7"/>
    </row>
    <row r="114" spans="1:9" ht="16.5" customHeight="1">
      <c r="A114" s="974" t="s">
        <v>272</v>
      </c>
      <c r="B114" s="974"/>
      <c r="C114" s="7"/>
      <c r="D114" s="7"/>
      <c r="E114" s="7"/>
      <c r="F114" s="7"/>
      <c r="G114" s="7"/>
      <c r="H114" s="7"/>
      <c r="I114" s="7"/>
    </row>
    <row r="115" spans="1:9" ht="16.5" customHeight="1">
      <c r="A115" s="974" t="s">
        <v>273</v>
      </c>
      <c r="B115" s="974"/>
      <c r="C115" s="7"/>
      <c r="D115" s="7"/>
      <c r="E115" s="7"/>
      <c r="F115" s="7"/>
      <c r="G115" s="7"/>
      <c r="H115" s="7"/>
      <c r="I115" s="7"/>
    </row>
    <row r="116" spans="1:9" ht="16.5" customHeight="1">
      <c r="A116" s="974" t="s">
        <v>274</v>
      </c>
      <c r="B116" s="974"/>
      <c r="C116" s="7"/>
      <c r="D116" s="7"/>
      <c r="E116" s="7"/>
      <c r="F116" s="7"/>
      <c r="G116" s="7"/>
      <c r="H116" s="7"/>
      <c r="I116" s="7"/>
    </row>
    <row r="117" spans="1:9" ht="16.5" customHeight="1">
      <c r="A117" s="974" t="s">
        <v>275</v>
      </c>
      <c r="B117" s="974"/>
      <c r="C117" s="7"/>
      <c r="D117" s="7"/>
      <c r="E117" s="7"/>
      <c r="F117" s="7"/>
      <c r="G117" s="7"/>
      <c r="H117" s="7"/>
      <c r="I117" s="7"/>
    </row>
    <row r="118" spans="1:9" ht="8.1" customHeight="1">
      <c r="A118" s="7"/>
      <c r="B118" s="7"/>
      <c r="C118" s="7"/>
      <c r="D118" s="7"/>
      <c r="E118" s="7"/>
      <c r="F118" s="7"/>
      <c r="G118" s="7"/>
      <c r="H118" s="7"/>
      <c r="I118" s="7"/>
    </row>
    <row r="119" spans="1:9" ht="21" customHeight="1">
      <c r="A119" s="1217" t="s">
        <v>276</v>
      </c>
      <c r="B119" s="1217"/>
      <c r="C119" s="7"/>
      <c r="D119" s="7"/>
      <c r="E119" s="7"/>
      <c r="F119" s="7"/>
      <c r="G119" s="7"/>
      <c r="H119" s="7"/>
      <c r="I119" s="7"/>
    </row>
    <row r="120" spans="1:9" ht="16.5" customHeight="1">
      <c r="A120" s="838"/>
      <c r="B120" s="839" t="s">
        <v>277</v>
      </c>
      <c r="C120" s="7"/>
      <c r="D120" s="7"/>
      <c r="E120" s="7"/>
      <c r="F120" s="7"/>
      <c r="G120" s="7"/>
      <c r="H120" s="7"/>
      <c r="I120" s="7"/>
    </row>
    <row r="121" spans="1:9" ht="16.5" customHeight="1">
      <c r="A121" s="838"/>
      <c r="B121" s="840">
        <v>2024</v>
      </c>
      <c r="C121" s="7"/>
      <c r="D121" s="7"/>
      <c r="E121" s="7"/>
      <c r="F121" s="7"/>
      <c r="G121" s="7"/>
      <c r="H121" s="7"/>
      <c r="I121" s="7"/>
    </row>
    <row r="122" spans="1:9" ht="16.5" customHeight="1">
      <c r="A122" s="837" t="s">
        <v>278</v>
      </c>
      <c r="B122" s="837">
        <v>0.62180000000000002</v>
      </c>
      <c r="C122" s="7"/>
      <c r="D122" s="7"/>
      <c r="E122" s="7"/>
      <c r="F122" s="7"/>
      <c r="G122" s="7"/>
      <c r="H122" s="7"/>
      <c r="I122" s="7"/>
    </row>
    <row r="123" spans="1:9" ht="16.5" customHeight="1">
      <c r="A123" s="726" t="s">
        <v>279</v>
      </c>
      <c r="B123" s="726">
        <v>0.1288</v>
      </c>
      <c r="C123" s="7"/>
      <c r="D123" s="7"/>
      <c r="E123" s="7"/>
      <c r="F123" s="7"/>
      <c r="G123" s="7"/>
      <c r="H123" s="7"/>
      <c r="I123" s="7"/>
    </row>
    <row r="124" spans="1:9" ht="16.5" customHeight="1">
      <c r="A124" s="726" t="s">
        <v>280</v>
      </c>
      <c r="B124" s="726">
        <v>2843</v>
      </c>
      <c r="C124" s="7"/>
      <c r="D124" s="7"/>
      <c r="E124" s="7"/>
      <c r="F124" s="7"/>
      <c r="G124" s="7"/>
      <c r="H124" s="7"/>
      <c r="I124" s="7"/>
    </row>
    <row r="125" spans="1:9" ht="16.5" customHeight="1">
      <c r="A125" s="726" t="s">
        <v>281</v>
      </c>
      <c r="B125" s="726">
        <v>7.7663000000000002</v>
      </c>
      <c r="C125" s="7"/>
      <c r="D125" s="7"/>
      <c r="E125" s="7"/>
      <c r="F125" s="7"/>
      <c r="G125" s="7"/>
      <c r="H125" s="7"/>
      <c r="I125" s="7"/>
    </row>
    <row r="126" spans="1:9" ht="16.5" customHeight="1">
      <c r="A126" s="726" t="s">
        <v>282</v>
      </c>
      <c r="B126" s="726">
        <v>18.776499999999999</v>
      </c>
      <c r="C126" s="7"/>
      <c r="D126" s="7"/>
      <c r="E126" s="7"/>
      <c r="F126" s="7"/>
      <c r="G126" s="7"/>
      <c r="H126" s="7"/>
      <c r="I126" s="7"/>
    </row>
    <row r="127" spans="1:9" ht="16.5" customHeight="1">
      <c r="A127" s="726" t="s">
        <v>283</v>
      </c>
      <c r="B127" s="726">
        <v>7.2992999999999997</v>
      </c>
      <c r="C127" s="7"/>
      <c r="D127" s="7"/>
      <c r="E127" s="7"/>
      <c r="F127" s="7"/>
      <c r="G127" s="7"/>
      <c r="H127" s="7"/>
      <c r="I127" s="7"/>
    </row>
    <row r="128" spans="1:9" ht="16.5" customHeight="1">
      <c r="A128" s="726" t="s">
        <v>284</v>
      </c>
      <c r="B128" s="726">
        <v>21.722200000000001</v>
      </c>
      <c r="C128" s="7"/>
      <c r="D128" s="7"/>
      <c r="E128" s="7"/>
      <c r="F128" s="7"/>
      <c r="G128" s="7"/>
      <c r="H128" s="7"/>
      <c r="I128" s="7"/>
    </row>
    <row r="129" spans="1:9" ht="16.5" customHeight="1">
      <c r="A129" s="726" t="s">
        <v>285</v>
      </c>
      <c r="B129" s="726">
        <v>3.77</v>
      </c>
      <c r="C129" s="7"/>
      <c r="D129" s="7"/>
      <c r="E129" s="7"/>
      <c r="F129" s="7"/>
      <c r="G129" s="7"/>
      <c r="H129" s="7"/>
      <c r="I129" s="7"/>
    </row>
    <row r="130" spans="1:9" ht="38.1" customHeight="1">
      <c r="A130" s="977" t="s">
        <v>286</v>
      </c>
      <c r="B130" s="977"/>
      <c r="C130" s="7"/>
      <c r="D130" s="7"/>
      <c r="E130" s="7"/>
      <c r="F130" s="7"/>
      <c r="G130" s="7"/>
      <c r="H130" s="7"/>
      <c r="I130" s="7"/>
    </row>
    <row r="131" spans="1:9" ht="30" customHeight="1">
      <c r="A131" s="7"/>
      <c r="B131" s="7"/>
      <c r="C131" s="7"/>
      <c r="D131" s="7"/>
      <c r="E131" s="7"/>
      <c r="F131" s="7"/>
      <c r="G131" s="7"/>
      <c r="H131" s="7"/>
      <c r="I131" s="7"/>
    </row>
    <row r="132" spans="1:9" ht="30" customHeight="1">
      <c r="A132" s="883"/>
      <c r="B132" s="7"/>
      <c r="C132" s="7"/>
      <c r="D132" s="7"/>
      <c r="E132" s="7"/>
      <c r="F132" s="7"/>
      <c r="G132" s="7"/>
      <c r="H132" s="7"/>
      <c r="I132" s="7"/>
    </row>
    <row r="133" spans="1:9">
      <c r="A133" s="7"/>
      <c r="B133" s="7"/>
      <c r="C133" s="7"/>
      <c r="D133" s="7"/>
      <c r="E133" s="7"/>
      <c r="F133" s="7"/>
      <c r="G133" s="7"/>
      <c r="H133" s="7"/>
      <c r="I133" s="7"/>
    </row>
    <row r="134" spans="1:9">
      <c r="A134" s="7"/>
      <c r="B134" s="7"/>
      <c r="C134" s="7"/>
      <c r="D134" s="7"/>
      <c r="E134" s="7"/>
      <c r="F134" s="7"/>
      <c r="G134" s="7"/>
      <c r="H134" s="7"/>
      <c r="I134" s="7"/>
    </row>
    <row r="135" spans="1:9">
      <c r="A135" s="7"/>
      <c r="B135" s="7"/>
      <c r="C135" s="7"/>
      <c r="D135" s="7"/>
      <c r="E135" s="7"/>
      <c r="F135" s="7"/>
      <c r="G135" s="7"/>
      <c r="H135" s="7"/>
      <c r="I135" s="7"/>
    </row>
  </sheetData>
  <mergeCells count="20">
    <mergeCell ref="A116:B116"/>
    <mergeCell ref="A117:B117"/>
    <mergeCell ref="A119:B119"/>
    <mergeCell ref="A130:B130"/>
    <mergeCell ref="A110:B110"/>
    <mergeCell ref="A111:B111"/>
    <mergeCell ref="A112:B112"/>
    <mergeCell ref="A113:B113"/>
    <mergeCell ref="A114:B114"/>
    <mergeCell ref="A115:B115"/>
    <mergeCell ref="A109:B109"/>
    <mergeCell ref="A103:B103"/>
    <mergeCell ref="A69:B69"/>
    <mergeCell ref="A2:B2"/>
    <mergeCell ref="A1:B1"/>
    <mergeCell ref="A104:B104"/>
    <mergeCell ref="A105:B105"/>
    <mergeCell ref="A106:B106"/>
    <mergeCell ref="A107:B107"/>
    <mergeCell ref="A108:B108"/>
  </mergeCells>
  <hyperlinks>
    <hyperlink ref="A104" r:id="rId1" display="2023 MMG Sustainability Report" xr:uid="{7FBCC866-218F-42E5-AE1A-CA9B33F5A3D0}"/>
    <hyperlink ref="A105" r:id="rId2" xr:uid="{7CB85AA2-4CD8-4B7B-813B-643900264881}"/>
    <hyperlink ref="A106" r:id="rId3" xr:uid="{81703823-E938-4428-834E-DFBF046920D7}"/>
    <hyperlink ref="A107" r:id="rId4" display="MMG 2023 Annual Report" xr:uid="{E1646B19-E12B-4B9E-8AAB-7002B97D3279}"/>
    <hyperlink ref="A108" r:id="rId5" xr:uid="{9DF4D22F-4933-4A93-80EE-E4BF31AB0000}"/>
    <hyperlink ref="A109" r:id="rId6" display="MMG Modern Slavery Statement 2023" xr:uid="{EB9066FC-5E2B-4A33-A8CB-7DC8074EFD45}"/>
    <hyperlink ref="A110" r:id="rId7" location=":~:text=MMG%E2%80%99s%20People%20Policy%20principles%20are%3A%20People%20planning%20is,is%20optimised%20which%20leads%20to%20High%20Performing%20Teams%3B" xr:uid="{1945CD4D-9281-4586-999A-4970EF1478AF}"/>
    <hyperlink ref="A111" r:id="rId8" location=":~:text=In%20line%20with%20our%20values%20and%20our%20vision%2C,to%20exercise%20their%20rights%20in%20an%20informed%20manner." xr:uid="{81E2B03E-9E7C-414C-BFC6-AACC8A40A048}"/>
    <hyperlink ref="A112" r:id="rId9" xr:uid="{1913EA37-4CEC-465C-A886-AB92BD44CF30}"/>
    <hyperlink ref="A113" r:id="rId10" xr:uid="{C9081589-468E-465B-9099-AA8ABEB2799E}"/>
    <hyperlink ref="A114" r:id="rId11" xr:uid="{1E34C547-B76E-4B24-966B-2AD08A1079A2}"/>
    <hyperlink ref="A115" r:id="rId12" xr:uid="{913833F2-D0FC-4A44-8222-C17BC1B12C26}"/>
    <hyperlink ref="A116" r:id="rId13" xr:uid="{46135E43-6E92-4291-B374-4CF925229AFD}"/>
    <hyperlink ref="A117" r:id="rId14" xr:uid="{220260B3-BA88-411D-8965-0B620CC1E062}"/>
    <hyperlink ref="A105:B105" r:id="rId15" display="Code of Conduct" xr:uid="{477A1898-155F-4EA7-BAA2-278090F43ADC}"/>
    <hyperlink ref="A112:B112" r:id="rId16" display="MMG Supplier Code of Conduct" xr:uid="{7D381FDE-3DF7-49D4-805F-DF7FCB6A3F6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83A4-958E-4E35-AF1F-1D78377E004A}">
  <dimension ref="A1:M27"/>
  <sheetViews>
    <sheetView topLeftCell="A10" workbookViewId="0">
      <selection activeCell="B12" sqref="B12:H12"/>
    </sheetView>
  </sheetViews>
  <sheetFormatPr defaultColWidth="8.85546875" defaultRowHeight="15"/>
  <cols>
    <col min="1" max="1" width="25.140625" style="1" customWidth="1"/>
    <col min="2" max="2" width="19.85546875" style="1" customWidth="1"/>
    <col min="3" max="3" width="21.140625" style="1" customWidth="1"/>
    <col min="4" max="8" width="19.85546875" style="1" customWidth="1"/>
    <col min="9" max="16384" width="8.85546875" style="1"/>
  </cols>
  <sheetData>
    <row r="1" spans="1:13" ht="69.95" customHeight="1">
      <c r="A1" s="968" t="s">
        <v>4</v>
      </c>
      <c r="B1" s="968"/>
      <c r="C1" s="968"/>
      <c r="D1" s="425"/>
      <c r="E1" s="425"/>
      <c r="F1" s="425"/>
      <c r="G1" s="425"/>
      <c r="H1" s="425"/>
      <c r="I1" s="425"/>
      <c r="J1" s="425"/>
      <c r="K1" s="425"/>
      <c r="L1" s="425"/>
      <c r="M1" s="425"/>
    </row>
    <row r="2" spans="1:13" ht="20.25">
      <c r="A2" s="1218" t="s">
        <v>287</v>
      </c>
      <c r="B2" s="1219"/>
      <c r="C2" s="1219"/>
      <c r="D2" s="1219"/>
      <c r="E2" s="1219"/>
      <c r="F2" s="1219"/>
      <c r="G2" s="1219"/>
      <c r="H2" s="1219"/>
      <c r="I2" s="886"/>
      <c r="J2" s="886"/>
      <c r="K2" s="886"/>
      <c r="L2" s="886"/>
      <c r="M2" s="886"/>
    </row>
    <row r="3" spans="1:13" ht="11.1" customHeight="1">
      <c r="A3" s="885"/>
      <c r="B3" s="886"/>
      <c r="C3" s="886"/>
      <c r="D3" s="886"/>
      <c r="E3" s="886"/>
      <c r="F3" s="886"/>
      <c r="G3" s="886"/>
      <c r="H3" s="886"/>
      <c r="I3" s="886"/>
      <c r="J3" s="886"/>
      <c r="K3" s="886"/>
      <c r="L3" s="886"/>
      <c r="M3" s="886"/>
    </row>
    <row r="4" spans="1:13">
      <c r="A4" s="980" t="s">
        <v>288</v>
      </c>
      <c r="B4" s="981" t="s">
        <v>36</v>
      </c>
      <c r="C4" s="982"/>
      <c r="D4" s="982"/>
      <c r="E4" s="984" t="s">
        <v>43</v>
      </c>
      <c r="F4" s="985"/>
      <c r="G4" s="987" t="s">
        <v>48</v>
      </c>
      <c r="H4" s="988"/>
      <c r="I4" s="425"/>
      <c r="J4" s="425"/>
      <c r="K4" s="425"/>
      <c r="L4" s="425"/>
      <c r="M4" s="425"/>
    </row>
    <row r="5" spans="1:13" ht="27.95" customHeight="1">
      <c r="A5" s="980"/>
      <c r="B5" s="983"/>
      <c r="C5" s="983"/>
      <c r="D5" s="983"/>
      <c r="E5" s="986"/>
      <c r="F5" s="986"/>
      <c r="G5" s="989"/>
      <c r="H5" s="989"/>
      <c r="I5" s="425"/>
      <c r="J5" s="425"/>
      <c r="K5" s="425"/>
      <c r="L5" s="425"/>
      <c r="M5" s="425"/>
    </row>
    <row r="6" spans="1:13" ht="45.95" customHeight="1">
      <c r="A6" s="887" t="s">
        <v>289</v>
      </c>
      <c r="B6" s="834" t="s">
        <v>290</v>
      </c>
      <c r="C6" s="834" t="s">
        <v>291</v>
      </c>
      <c r="D6" s="834" t="s">
        <v>292</v>
      </c>
      <c r="E6" s="833" t="s">
        <v>44</v>
      </c>
      <c r="F6" s="833" t="s">
        <v>293</v>
      </c>
      <c r="G6" s="832" t="s">
        <v>49</v>
      </c>
      <c r="H6" s="832" t="s">
        <v>294</v>
      </c>
      <c r="I6" s="425"/>
      <c r="J6" s="425"/>
      <c r="K6" s="425"/>
      <c r="L6" s="425"/>
      <c r="M6" s="425"/>
    </row>
    <row r="7" spans="1:13" ht="48" customHeight="1">
      <c r="A7" s="39" t="s">
        <v>295</v>
      </c>
      <c r="B7" s="844" t="s">
        <v>296</v>
      </c>
      <c r="C7" s="844" t="s">
        <v>297</v>
      </c>
      <c r="D7" s="844" t="s">
        <v>298</v>
      </c>
      <c r="E7" s="843" t="s">
        <v>299</v>
      </c>
      <c r="F7" s="843" t="s">
        <v>300</v>
      </c>
      <c r="G7" s="845" t="s">
        <v>301</v>
      </c>
      <c r="H7" s="845" t="s">
        <v>302</v>
      </c>
      <c r="I7" s="425"/>
      <c r="J7" s="425"/>
      <c r="K7" s="425"/>
      <c r="L7" s="425"/>
      <c r="M7" s="425"/>
    </row>
    <row r="8" spans="1:13" ht="41.1" customHeight="1">
      <c r="A8" s="40"/>
      <c r="B8" s="829"/>
      <c r="C8" s="844" t="s">
        <v>303</v>
      </c>
      <c r="D8" s="844" t="s">
        <v>304</v>
      </c>
      <c r="E8" s="843" t="s">
        <v>305</v>
      </c>
      <c r="F8" s="34"/>
      <c r="G8" s="37" t="s">
        <v>306</v>
      </c>
      <c r="H8" s="845" t="s">
        <v>307</v>
      </c>
      <c r="I8" s="425"/>
      <c r="J8" s="425"/>
      <c r="K8" s="425"/>
      <c r="L8" s="425"/>
      <c r="M8" s="425"/>
    </row>
    <row r="9" spans="1:13" ht="41.1" customHeight="1">
      <c r="A9" s="41"/>
      <c r="B9" s="830"/>
      <c r="C9" s="830"/>
      <c r="D9" s="830"/>
      <c r="E9" s="35" t="s">
        <v>308</v>
      </c>
      <c r="F9" s="36"/>
      <c r="G9" s="38"/>
      <c r="H9" s="38"/>
      <c r="I9" s="425"/>
      <c r="J9" s="425"/>
      <c r="K9" s="425"/>
      <c r="L9" s="425"/>
      <c r="M9" s="425"/>
    </row>
    <row r="10" spans="1:13" ht="222.75" customHeight="1">
      <c r="A10" s="42"/>
      <c r="B10" s="978" t="s">
        <v>309</v>
      </c>
      <c r="C10" s="978"/>
      <c r="D10" s="978"/>
      <c r="E10" s="978"/>
      <c r="F10" s="978"/>
      <c r="G10" s="978"/>
      <c r="H10" s="978"/>
      <c r="I10" s="425"/>
      <c r="J10" s="425"/>
      <c r="K10" s="425"/>
      <c r="L10" s="425"/>
      <c r="M10" s="425"/>
    </row>
    <row r="11" spans="1:13" ht="195" customHeight="1">
      <c r="A11" s="42"/>
      <c r="B11" s="978" t="s">
        <v>310</v>
      </c>
      <c r="C11" s="979"/>
      <c r="D11" s="979"/>
      <c r="E11" s="979"/>
      <c r="F11" s="979"/>
      <c r="G11" s="979"/>
      <c r="H11" s="979"/>
      <c r="I11" s="425"/>
      <c r="J11" s="425"/>
      <c r="K11" s="425"/>
      <c r="L11" s="425"/>
      <c r="M11" s="425"/>
    </row>
    <row r="12" spans="1:13" ht="93" customHeight="1">
      <c r="A12" s="42"/>
      <c r="B12" s="978" t="s">
        <v>311</v>
      </c>
      <c r="C12" s="978"/>
      <c r="D12" s="978"/>
      <c r="E12" s="978"/>
      <c r="F12" s="978"/>
      <c r="G12" s="978"/>
      <c r="H12" s="978"/>
      <c r="I12" s="425"/>
      <c r="J12" s="425"/>
      <c r="K12" s="425"/>
      <c r="L12" s="425"/>
      <c r="M12" s="425"/>
    </row>
    <row r="13" spans="1:13" ht="60.95" customHeight="1">
      <c r="A13" s="2"/>
      <c r="B13" s="979"/>
      <c r="C13" s="979"/>
      <c r="D13" s="979"/>
      <c r="E13" s="979"/>
      <c r="F13" s="979"/>
      <c r="G13" s="979"/>
      <c r="H13" s="979"/>
      <c r="I13" s="425"/>
      <c r="J13" s="425"/>
      <c r="K13" s="425"/>
      <c r="L13" s="425"/>
      <c r="M13" s="425"/>
    </row>
    <row r="14" spans="1:13">
      <c r="A14" s="2"/>
      <c r="B14" s="979"/>
      <c r="C14" s="979"/>
      <c r="D14" s="979"/>
      <c r="E14" s="979"/>
      <c r="F14" s="979"/>
      <c r="G14" s="979"/>
      <c r="H14" s="979"/>
      <c r="I14" s="425"/>
      <c r="J14" s="425"/>
      <c r="K14" s="425"/>
      <c r="L14" s="425"/>
      <c r="M14" s="425"/>
    </row>
    <row r="15" spans="1:13">
      <c r="A15" s="2"/>
      <c r="B15" s="979"/>
      <c r="C15" s="979"/>
      <c r="D15" s="979"/>
      <c r="E15" s="979"/>
      <c r="F15" s="979"/>
      <c r="G15" s="979"/>
      <c r="H15" s="979"/>
      <c r="I15" s="425"/>
      <c r="J15" s="425"/>
      <c r="K15" s="425"/>
      <c r="L15" s="425"/>
      <c r="M15" s="425"/>
    </row>
    <row r="16" spans="1:13">
      <c r="A16" s="2"/>
      <c r="B16" s="979"/>
      <c r="C16" s="979"/>
      <c r="D16" s="979"/>
      <c r="E16" s="979"/>
      <c r="F16" s="979"/>
      <c r="G16" s="979"/>
      <c r="H16" s="979"/>
      <c r="I16" s="425"/>
      <c r="J16" s="425"/>
      <c r="K16" s="425"/>
      <c r="L16" s="425"/>
      <c r="M16" s="425"/>
    </row>
    <row r="17" spans="1:13" ht="155.1" customHeight="1">
      <c r="A17" s="2"/>
      <c r="B17" s="979"/>
      <c r="C17" s="979"/>
      <c r="D17" s="979"/>
      <c r="E17" s="979"/>
      <c r="F17" s="979"/>
      <c r="G17" s="979"/>
      <c r="H17" s="979"/>
      <c r="I17" s="425"/>
      <c r="J17" s="425"/>
      <c r="K17" s="425"/>
      <c r="L17" s="425"/>
      <c r="M17" s="425"/>
    </row>
    <row r="18" spans="1:13">
      <c r="A18" s="2"/>
      <c r="B18" s="2"/>
      <c r="C18" s="2"/>
      <c r="D18" s="2"/>
      <c r="E18" s="2"/>
      <c r="F18" s="2"/>
      <c r="G18" s="2"/>
      <c r="H18" s="2"/>
      <c r="I18" s="425"/>
      <c r="J18" s="425"/>
      <c r="K18" s="425"/>
      <c r="L18" s="425"/>
      <c r="M18" s="425"/>
    </row>
    <row r="19" spans="1:13">
      <c r="A19" s="2"/>
      <c r="B19" s="2"/>
      <c r="C19" s="2"/>
      <c r="D19" s="2"/>
      <c r="E19" s="2"/>
      <c r="F19" s="2"/>
      <c r="G19" s="2"/>
      <c r="H19" s="2"/>
      <c r="I19" s="425"/>
      <c r="J19" s="425"/>
      <c r="K19" s="425"/>
      <c r="L19" s="425"/>
      <c r="M19" s="425"/>
    </row>
    <row r="20" spans="1:13">
      <c r="A20" s="2"/>
      <c r="B20" s="2"/>
      <c r="C20" s="2"/>
      <c r="D20" s="2"/>
      <c r="E20" s="2"/>
      <c r="F20" s="2"/>
      <c r="G20" s="2"/>
      <c r="H20" s="2"/>
      <c r="I20" s="425"/>
      <c r="J20" s="425"/>
      <c r="K20" s="425"/>
      <c r="L20" s="425"/>
      <c r="M20" s="425"/>
    </row>
    <row r="21" spans="1:13">
      <c r="A21" s="2"/>
      <c r="B21" s="2"/>
      <c r="C21" s="2"/>
      <c r="D21" s="2"/>
      <c r="E21" s="2"/>
      <c r="F21" s="2"/>
      <c r="G21" s="2"/>
      <c r="H21" s="2"/>
      <c r="I21" s="425"/>
      <c r="J21" s="425"/>
      <c r="K21" s="425"/>
      <c r="L21" s="425"/>
      <c r="M21" s="425"/>
    </row>
    <row r="22" spans="1:13">
      <c r="A22" s="2"/>
      <c r="B22" s="2"/>
      <c r="C22" s="2"/>
      <c r="D22" s="2"/>
      <c r="E22" s="2"/>
      <c r="F22" s="2"/>
      <c r="G22" s="2"/>
      <c r="H22" s="2"/>
      <c r="I22" s="425"/>
      <c r="J22" s="425"/>
      <c r="K22" s="425"/>
      <c r="L22" s="425"/>
      <c r="M22" s="425"/>
    </row>
    <row r="23" spans="1:13">
      <c r="A23" s="2"/>
      <c r="B23" s="2"/>
      <c r="C23" s="2"/>
      <c r="D23" s="2"/>
      <c r="E23" s="2"/>
      <c r="F23" s="2"/>
      <c r="G23" s="2"/>
      <c r="H23" s="2"/>
      <c r="I23" s="425"/>
      <c r="J23" s="425"/>
      <c r="K23" s="425"/>
      <c r="L23" s="425"/>
      <c r="M23" s="425"/>
    </row>
    <row r="24" spans="1:13">
      <c r="A24" s="2"/>
      <c r="B24" s="2"/>
      <c r="C24" s="2"/>
      <c r="D24" s="2"/>
      <c r="E24" s="2"/>
      <c r="F24" s="2"/>
      <c r="G24" s="2"/>
      <c r="H24" s="2"/>
      <c r="I24" s="425"/>
      <c r="J24" s="425"/>
      <c r="K24" s="425"/>
      <c r="L24" s="425"/>
      <c r="M24" s="425"/>
    </row>
    <row r="25" spans="1:13">
      <c r="A25" s="2"/>
      <c r="B25" s="2"/>
      <c r="C25" s="2"/>
      <c r="D25" s="2"/>
      <c r="E25" s="2"/>
      <c r="F25" s="2"/>
      <c r="G25" s="2"/>
      <c r="H25" s="2"/>
      <c r="I25" s="425"/>
      <c r="J25" s="425"/>
      <c r="K25" s="425"/>
      <c r="L25" s="425"/>
      <c r="M25" s="425"/>
    </row>
    <row r="26" spans="1:13">
      <c r="A26" s="2"/>
      <c r="B26" s="2"/>
      <c r="C26" s="2"/>
      <c r="D26" s="2"/>
      <c r="E26" s="2"/>
      <c r="F26" s="2"/>
      <c r="G26" s="2"/>
      <c r="H26" s="2"/>
      <c r="I26" s="425"/>
      <c r="J26" s="425"/>
      <c r="K26" s="425"/>
      <c r="L26" s="425"/>
      <c r="M26" s="425"/>
    </row>
    <row r="27" spans="1:13">
      <c r="A27" s="2"/>
      <c r="B27" s="2"/>
      <c r="C27" s="2" t="s">
        <v>312</v>
      </c>
      <c r="D27" s="2"/>
      <c r="E27" s="2"/>
      <c r="F27" s="2"/>
      <c r="G27" s="2"/>
      <c r="H27" s="2"/>
      <c r="I27" s="425"/>
      <c r="J27" s="425"/>
      <c r="K27" s="425"/>
      <c r="L27" s="425"/>
      <c r="M27" s="425"/>
    </row>
  </sheetData>
  <mergeCells count="10">
    <mergeCell ref="B12:H12"/>
    <mergeCell ref="A1:C1"/>
    <mergeCell ref="B10:H10"/>
    <mergeCell ref="B11:H11"/>
    <mergeCell ref="B13:H17"/>
    <mergeCell ref="A2:H2"/>
    <mergeCell ref="A4:A5"/>
    <mergeCell ref="B4:D5"/>
    <mergeCell ref="E4:F5"/>
    <mergeCell ref="G4:H5"/>
  </mergeCells>
  <hyperlinks>
    <hyperlink ref="B6" location="'Health, Safety and Wellbeing'!A1" display="'Health, Safety and Wellbeing'!A1" xr:uid="{33B6979A-7F10-4AA4-A4A1-431B15C7A033}"/>
    <hyperlink ref="C6" location="'People and Culture'!A1" display="'People and Culture'!A1" xr:uid="{D1C63148-1E1B-4D47-9882-75CE9625EF30}"/>
    <hyperlink ref="D6" location="'Social Engagement &amp; Investment'!A1" display="'Social Engagement &amp; Investment'!A1" xr:uid="{4DD448AA-D7A5-48DD-BD07-844D5FAD8371}"/>
    <hyperlink ref="E6" location="'Managing Environmental Impacts'!A1" display="Managing Environmental Impacts" xr:uid="{CB6616FB-638B-4A99-ABF4-281C03B3840A}"/>
    <hyperlink ref="F6" location="'Climate Change Action'!A1" display="'Climate Change Action'!A1" xr:uid="{878C7568-3BA3-4086-BF99-2BB1F16D9D7F}"/>
    <hyperlink ref="G6" location="'Ethical Business Conduct'!A1" display="Ethical Business Conduct" xr:uid="{2438EF4F-4E39-4CD6-A87A-DF9CFCA87842}"/>
    <hyperlink ref="H6" location="'Our Products and Value Chains'!A1" display="Our Products and Sustainable Value Chains" xr:uid="{75BD092A-8E8C-4442-AB9E-48D869E6CF2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937A4-891A-440A-BD72-577155C5B826}">
  <dimension ref="A1:S100"/>
  <sheetViews>
    <sheetView topLeftCell="A99" workbookViewId="0">
      <selection activeCell="Q94" sqref="Q94"/>
    </sheetView>
  </sheetViews>
  <sheetFormatPr defaultColWidth="8.85546875" defaultRowHeight="15"/>
  <cols>
    <col min="1" max="1" width="8.85546875" style="1"/>
    <col min="2" max="2" width="6.7109375" style="1" customWidth="1"/>
    <col min="3" max="3" width="1.42578125" style="1" customWidth="1"/>
    <col min="4" max="15" width="8.85546875" style="1"/>
    <col min="16" max="16" width="8.85546875" style="1" customWidth="1"/>
    <col min="17" max="16384" width="8.85546875" style="1"/>
  </cols>
  <sheetData>
    <row r="1" spans="1:19" ht="69.95" customHeight="1">
      <c r="A1" s="968" t="s">
        <v>5</v>
      </c>
      <c r="B1" s="968"/>
      <c r="C1" s="968"/>
      <c r="D1" s="968"/>
      <c r="E1" s="968"/>
      <c r="F1" s="968"/>
      <c r="G1" s="968"/>
      <c r="H1" s="968"/>
      <c r="I1" s="968"/>
      <c r="J1" s="968"/>
      <c r="K1" s="425"/>
      <c r="L1" s="425"/>
      <c r="M1" s="425"/>
      <c r="N1" s="425"/>
      <c r="O1" s="425"/>
      <c r="P1" s="425"/>
      <c r="Q1" s="425"/>
      <c r="R1" s="425"/>
      <c r="S1" s="425"/>
    </row>
    <row r="2" spans="1:19" ht="23.25">
      <c r="A2" s="1208" t="s">
        <v>313</v>
      </c>
      <c r="B2" s="1208"/>
      <c r="C2" s="1208"/>
      <c r="D2" s="1208"/>
      <c r="E2" s="1208"/>
      <c r="F2" s="1208"/>
      <c r="G2" s="1208"/>
      <c r="H2" s="1208"/>
      <c r="I2" s="1208"/>
      <c r="J2" s="1208"/>
      <c r="K2" s="1208"/>
      <c r="L2" s="1208"/>
      <c r="M2" s="1208"/>
      <c r="N2" s="1208"/>
      <c r="O2" s="1208"/>
      <c r="P2" s="1208"/>
      <c r="Q2" s="43"/>
      <c r="R2" s="43"/>
      <c r="S2" s="43"/>
    </row>
    <row r="3" spans="1:19" ht="3.95" customHeight="1">
      <c r="A3" s="969" t="s">
        <v>314</v>
      </c>
      <c r="B3" s="969"/>
      <c r="C3" s="969"/>
      <c r="D3" s="969"/>
      <c r="E3" s="969"/>
      <c r="F3" s="969"/>
      <c r="G3" s="969"/>
      <c r="H3" s="969"/>
      <c r="I3" s="969"/>
      <c r="J3" s="969"/>
      <c r="K3" s="969"/>
      <c r="L3" s="969"/>
      <c r="M3" s="969"/>
      <c r="N3" s="969"/>
      <c r="O3" s="969"/>
      <c r="P3" s="969"/>
      <c r="Q3" s="7"/>
      <c r="R3" s="7"/>
      <c r="S3" s="7"/>
    </row>
    <row r="4" spans="1:19" ht="14.1" customHeight="1">
      <c r="A4" s="969"/>
      <c r="B4" s="969"/>
      <c r="C4" s="969"/>
      <c r="D4" s="969"/>
      <c r="E4" s="969"/>
      <c r="F4" s="969"/>
      <c r="G4" s="969"/>
      <c r="H4" s="969"/>
      <c r="I4" s="969"/>
      <c r="J4" s="969"/>
      <c r="K4" s="969"/>
      <c r="L4" s="969"/>
      <c r="M4" s="969"/>
      <c r="N4" s="969"/>
      <c r="O4" s="969"/>
      <c r="P4" s="969"/>
      <c r="Q4" s="7"/>
      <c r="R4" s="7"/>
      <c r="S4" s="7"/>
    </row>
    <row r="5" spans="1:19">
      <c r="A5" s="969"/>
      <c r="B5" s="969"/>
      <c r="C5" s="969"/>
      <c r="D5" s="969"/>
      <c r="E5" s="969"/>
      <c r="F5" s="969"/>
      <c r="G5" s="969"/>
      <c r="H5" s="969"/>
      <c r="I5" s="969"/>
      <c r="J5" s="969"/>
      <c r="K5" s="969"/>
      <c r="L5" s="969"/>
      <c r="M5" s="969"/>
      <c r="N5" s="969"/>
      <c r="O5" s="969"/>
      <c r="P5" s="969"/>
      <c r="Q5" s="7"/>
      <c r="R5" s="7"/>
      <c r="S5" s="7"/>
    </row>
    <row r="6" spans="1:19">
      <c r="A6" s="969"/>
      <c r="B6" s="969"/>
      <c r="C6" s="969"/>
      <c r="D6" s="969"/>
      <c r="E6" s="969"/>
      <c r="F6" s="969"/>
      <c r="G6" s="969"/>
      <c r="H6" s="969"/>
      <c r="I6" s="969"/>
      <c r="J6" s="969"/>
      <c r="K6" s="969"/>
      <c r="L6" s="969"/>
      <c r="M6" s="969"/>
      <c r="N6" s="969"/>
      <c r="O6" s="969"/>
      <c r="P6" s="969"/>
      <c r="Q6" s="7"/>
      <c r="R6" s="7"/>
      <c r="S6" s="7"/>
    </row>
    <row r="7" spans="1:19">
      <c r="A7" s="969"/>
      <c r="B7" s="969"/>
      <c r="C7" s="969"/>
      <c r="D7" s="969"/>
      <c r="E7" s="969"/>
      <c r="F7" s="969"/>
      <c r="G7" s="969"/>
      <c r="H7" s="969"/>
      <c r="I7" s="969"/>
      <c r="J7" s="969"/>
      <c r="K7" s="969"/>
      <c r="L7" s="969"/>
      <c r="M7" s="969"/>
      <c r="N7" s="969"/>
      <c r="O7" s="969"/>
      <c r="P7" s="969"/>
      <c r="Q7" s="7"/>
      <c r="R7" s="7"/>
      <c r="S7" s="7"/>
    </row>
    <row r="8" spans="1:19">
      <c r="A8" s="969"/>
      <c r="B8" s="969"/>
      <c r="C8" s="969"/>
      <c r="D8" s="969"/>
      <c r="E8" s="969"/>
      <c r="F8" s="969"/>
      <c r="G8" s="969"/>
      <c r="H8" s="969"/>
      <c r="I8" s="969"/>
      <c r="J8" s="969"/>
      <c r="K8" s="969"/>
      <c r="L8" s="969"/>
      <c r="M8" s="969"/>
      <c r="N8" s="969"/>
      <c r="O8" s="969"/>
      <c r="P8" s="969"/>
      <c r="Q8" s="7"/>
      <c r="R8" s="7"/>
      <c r="S8" s="7"/>
    </row>
    <row r="9" spans="1:19">
      <c r="A9" s="969"/>
      <c r="B9" s="969"/>
      <c r="C9" s="969"/>
      <c r="D9" s="969"/>
      <c r="E9" s="969"/>
      <c r="F9" s="969"/>
      <c r="G9" s="969"/>
      <c r="H9" s="969"/>
      <c r="I9" s="969"/>
      <c r="J9" s="969"/>
      <c r="K9" s="969"/>
      <c r="L9" s="969"/>
      <c r="M9" s="969"/>
      <c r="N9" s="969"/>
      <c r="O9" s="969"/>
      <c r="P9" s="969"/>
      <c r="Q9" s="7"/>
      <c r="R9" s="7"/>
      <c r="S9" s="7"/>
    </row>
    <row r="10" spans="1:19">
      <c r="A10" s="969"/>
      <c r="B10" s="969"/>
      <c r="C10" s="969"/>
      <c r="D10" s="969"/>
      <c r="E10" s="969"/>
      <c r="F10" s="969"/>
      <c r="G10" s="969"/>
      <c r="H10" s="969"/>
      <c r="I10" s="969"/>
      <c r="J10" s="969"/>
      <c r="K10" s="969"/>
      <c r="L10" s="969"/>
      <c r="M10" s="969"/>
      <c r="N10" s="969"/>
      <c r="O10" s="969"/>
      <c r="P10" s="969"/>
      <c r="Q10" s="7"/>
      <c r="R10" s="7"/>
      <c r="S10" s="7"/>
    </row>
    <row r="11" spans="1:19">
      <c r="A11" s="969"/>
      <c r="B11" s="969"/>
      <c r="C11" s="969"/>
      <c r="D11" s="969"/>
      <c r="E11" s="969"/>
      <c r="F11" s="969"/>
      <c r="G11" s="969"/>
      <c r="H11" s="969"/>
      <c r="I11" s="969"/>
      <c r="J11" s="969"/>
      <c r="K11" s="969"/>
      <c r="L11" s="969"/>
      <c r="M11" s="969"/>
      <c r="N11" s="969"/>
      <c r="O11" s="969"/>
      <c r="P11" s="969"/>
      <c r="Q11" s="7"/>
      <c r="R11" s="7"/>
      <c r="S11" s="7"/>
    </row>
    <row r="12" spans="1:19" ht="35.25" customHeight="1">
      <c r="A12" s="969"/>
      <c r="B12" s="969"/>
      <c r="C12" s="969"/>
      <c r="D12" s="969"/>
      <c r="E12" s="969"/>
      <c r="F12" s="969"/>
      <c r="G12" s="969"/>
      <c r="H12" s="969"/>
      <c r="I12" s="969"/>
      <c r="J12" s="969"/>
      <c r="K12" s="969"/>
      <c r="L12" s="969"/>
      <c r="M12" s="969"/>
      <c r="N12" s="969"/>
      <c r="O12" s="969"/>
      <c r="P12" s="969"/>
      <c r="Q12" s="7"/>
      <c r="R12" s="7"/>
      <c r="S12" s="7"/>
    </row>
    <row r="13" spans="1:19">
      <c r="A13" s="883"/>
      <c r="B13" s="883"/>
      <c r="C13" s="883"/>
      <c r="D13" s="883"/>
      <c r="E13" s="883"/>
      <c r="F13" s="883"/>
      <c r="G13" s="883"/>
      <c r="H13" s="883"/>
      <c r="I13" s="883"/>
      <c r="J13" s="883"/>
      <c r="K13" s="883"/>
      <c r="L13" s="883"/>
      <c r="M13" s="883"/>
      <c r="N13" s="883"/>
      <c r="O13" s="883"/>
      <c r="P13" s="883"/>
      <c r="Q13" s="7"/>
      <c r="R13" s="7"/>
      <c r="S13" s="7"/>
    </row>
    <row r="14" spans="1:19" ht="30" customHeight="1">
      <c r="A14" s="970" t="s">
        <v>315</v>
      </c>
      <c r="B14" s="970"/>
      <c r="C14" s="970"/>
      <c r="D14" s="970"/>
      <c r="E14" s="970"/>
      <c r="F14" s="970"/>
      <c r="G14" s="970"/>
      <c r="H14" s="970"/>
      <c r="I14" s="970"/>
      <c r="J14" s="970"/>
      <c r="K14" s="970"/>
      <c r="L14" s="970"/>
      <c r="M14" s="970"/>
      <c r="N14" s="970"/>
      <c r="O14" s="970"/>
      <c r="P14" s="970"/>
      <c r="Q14" s="7"/>
      <c r="R14" s="7"/>
      <c r="S14" s="7"/>
    </row>
    <row r="15" spans="1:19">
      <c r="A15" s="954"/>
      <c r="B15" s="954"/>
      <c r="C15" s="954"/>
      <c r="D15" s="954"/>
      <c r="E15" s="954"/>
      <c r="F15" s="954"/>
      <c r="G15" s="954"/>
      <c r="H15" s="954"/>
      <c r="I15" s="954"/>
      <c r="J15" s="954"/>
      <c r="K15" s="954"/>
      <c r="L15" s="954"/>
      <c r="M15" s="954"/>
      <c r="N15" s="954"/>
      <c r="O15" s="954"/>
      <c r="P15" s="954"/>
      <c r="Q15" s="7"/>
      <c r="R15" s="7"/>
      <c r="S15" s="7"/>
    </row>
    <row r="16" spans="1:19" ht="15" customHeight="1">
      <c r="A16" s="1215" t="s">
        <v>316</v>
      </c>
      <c r="B16" s="1215"/>
      <c r="C16" s="1215"/>
      <c r="D16" s="1215" t="s">
        <v>317</v>
      </c>
      <c r="E16" s="1215"/>
      <c r="F16" s="1215"/>
      <c r="G16" s="1215"/>
      <c r="H16" s="1215" t="s">
        <v>318</v>
      </c>
      <c r="I16" s="1215"/>
      <c r="J16" s="1215"/>
      <c r="K16" s="1215"/>
      <c r="L16" s="1215"/>
      <c r="M16" s="1215" t="s">
        <v>319</v>
      </c>
      <c r="N16" s="1215"/>
      <c r="O16" s="1215"/>
      <c r="P16" s="1215"/>
      <c r="Q16" s="7"/>
      <c r="R16" s="7"/>
      <c r="S16" s="7"/>
    </row>
    <row r="17" spans="1:19">
      <c r="A17" s="992" t="s">
        <v>231</v>
      </c>
      <c r="B17" s="992"/>
      <c r="C17" s="992"/>
      <c r="D17" s="994" t="s">
        <v>320</v>
      </c>
      <c r="E17" s="994"/>
      <c r="F17" s="994"/>
      <c r="G17" s="994"/>
      <c r="H17" s="994" t="s">
        <v>321</v>
      </c>
      <c r="I17" s="994"/>
      <c r="J17" s="994"/>
      <c r="K17" s="994"/>
      <c r="L17" s="994"/>
      <c r="M17" s="994" t="s">
        <v>322</v>
      </c>
      <c r="N17" s="994"/>
      <c r="O17" s="994"/>
      <c r="P17" s="994"/>
      <c r="Q17" s="7"/>
      <c r="R17" s="7"/>
      <c r="S17" s="7"/>
    </row>
    <row r="18" spans="1:19">
      <c r="A18" s="993"/>
      <c r="B18" s="993"/>
      <c r="C18" s="993"/>
      <c r="D18" s="995"/>
      <c r="E18" s="995"/>
      <c r="F18" s="995"/>
      <c r="G18" s="995"/>
      <c r="H18" s="995"/>
      <c r="I18" s="995"/>
      <c r="J18" s="995"/>
      <c r="K18" s="995"/>
      <c r="L18" s="995"/>
      <c r="M18" s="995"/>
      <c r="N18" s="995"/>
      <c r="O18" s="995"/>
      <c r="P18" s="995"/>
      <c r="Q18" s="7"/>
      <c r="R18" s="7"/>
      <c r="S18" s="7"/>
    </row>
    <row r="19" spans="1:19">
      <c r="A19" s="993"/>
      <c r="B19" s="993"/>
      <c r="C19" s="993"/>
      <c r="D19" s="995"/>
      <c r="E19" s="995"/>
      <c r="F19" s="995"/>
      <c r="G19" s="995"/>
      <c r="H19" s="995"/>
      <c r="I19" s="995"/>
      <c r="J19" s="995"/>
      <c r="K19" s="995"/>
      <c r="L19" s="995"/>
      <c r="M19" s="995"/>
      <c r="N19" s="995"/>
      <c r="O19" s="995"/>
      <c r="P19" s="995"/>
      <c r="Q19" s="7"/>
      <c r="R19" s="7"/>
      <c r="S19" s="7"/>
    </row>
    <row r="20" spans="1:19">
      <c r="A20" s="993"/>
      <c r="B20" s="993"/>
      <c r="C20" s="993"/>
      <c r="D20" s="995"/>
      <c r="E20" s="995"/>
      <c r="F20" s="995"/>
      <c r="G20" s="995"/>
      <c r="H20" s="995"/>
      <c r="I20" s="995"/>
      <c r="J20" s="995"/>
      <c r="K20" s="995"/>
      <c r="L20" s="995"/>
      <c r="M20" s="995"/>
      <c r="N20" s="995"/>
      <c r="O20" s="995"/>
      <c r="P20" s="995"/>
      <c r="Q20" s="7"/>
      <c r="R20" s="7"/>
      <c r="S20" s="7"/>
    </row>
    <row r="21" spans="1:19">
      <c r="A21" s="993"/>
      <c r="B21" s="993"/>
      <c r="C21" s="993"/>
      <c r="D21" s="995"/>
      <c r="E21" s="995"/>
      <c r="F21" s="995"/>
      <c r="G21" s="995"/>
      <c r="H21" s="995"/>
      <c r="I21" s="995"/>
      <c r="J21" s="995"/>
      <c r="K21" s="995"/>
      <c r="L21" s="995"/>
      <c r="M21" s="995"/>
      <c r="N21" s="995"/>
      <c r="O21" s="995"/>
      <c r="P21" s="995"/>
      <c r="Q21" s="7"/>
      <c r="R21" s="7"/>
      <c r="S21" s="7"/>
    </row>
    <row r="22" spans="1:19">
      <c r="A22" s="993"/>
      <c r="B22" s="993"/>
      <c r="C22" s="993"/>
      <c r="D22" s="995"/>
      <c r="E22" s="995"/>
      <c r="F22" s="995"/>
      <c r="G22" s="995"/>
      <c r="H22" s="995"/>
      <c r="I22" s="995"/>
      <c r="J22" s="995"/>
      <c r="K22" s="995"/>
      <c r="L22" s="995"/>
      <c r="M22" s="995"/>
      <c r="N22" s="995"/>
      <c r="O22" s="995"/>
      <c r="P22" s="995"/>
      <c r="Q22" s="7"/>
      <c r="R22" s="7"/>
      <c r="S22" s="7"/>
    </row>
    <row r="23" spans="1:19">
      <c r="A23" s="993"/>
      <c r="B23" s="993"/>
      <c r="C23" s="993"/>
      <c r="D23" s="995"/>
      <c r="E23" s="995"/>
      <c r="F23" s="995"/>
      <c r="G23" s="995"/>
      <c r="H23" s="995"/>
      <c r="I23" s="995"/>
      <c r="J23" s="995"/>
      <c r="K23" s="995"/>
      <c r="L23" s="995"/>
      <c r="M23" s="995"/>
      <c r="N23" s="995"/>
      <c r="O23" s="995"/>
      <c r="P23" s="995"/>
      <c r="Q23" s="7"/>
      <c r="R23" s="7"/>
      <c r="S23" s="7"/>
    </row>
    <row r="24" spans="1:19">
      <c r="A24" s="993"/>
      <c r="B24" s="993"/>
      <c r="C24" s="993"/>
      <c r="D24" s="995"/>
      <c r="E24" s="995"/>
      <c r="F24" s="995"/>
      <c r="G24" s="995"/>
      <c r="H24" s="995"/>
      <c r="I24" s="995"/>
      <c r="J24" s="995"/>
      <c r="K24" s="995"/>
      <c r="L24" s="995"/>
      <c r="M24" s="995"/>
      <c r="N24" s="995"/>
      <c r="O24" s="995"/>
      <c r="P24" s="995"/>
      <c r="Q24" s="7"/>
      <c r="R24" s="7"/>
      <c r="S24" s="7"/>
    </row>
    <row r="25" spans="1:19" ht="5.0999999999999996" customHeight="1">
      <c r="A25" s="993"/>
      <c r="B25" s="993"/>
      <c r="C25" s="993"/>
      <c r="D25" s="995"/>
      <c r="E25" s="995"/>
      <c r="F25" s="995"/>
      <c r="G25" s="995"/>
      <c r="H25" s="995"/>
      <c r="I25" s="995"/>
      <c r="J25" s="995"/>
      <c r="K25" s="995"/>
      <c r="L25" s="995"/>
      <c r="M25" s="995"/>
      <c r="N25" s="995"/>
      <c r="O25" s="995"/>
      <c r="P25" s="995"/>
      <c r="Q25" s="7"/>
      <c r="R25" s="7"/>
      <c r="S25" s="7"/>
    </row>
    <row r="26" spans="1:19">
      <c r="A26" s="993"/>
      <c r="B26" s="993"/>
      <c r="C26" s="993"/>
      <c r="D26" s="995"/>
      <c r="E26" s="995"/>
      <c r="F26" s="995"/>
      <c r="G26" s="995"/>
      <c r="H26" s="995"/>
      <c r="I26" s="995"/>
      <c r="J26" s="995"/>
      <c r="K26" s="995"/>
      <c r="L26" s="995"/>
      <c r="M26" s="995"/>
      <c r="N26" s="995"/>
      <c r="O26" s="995"/>
      <c r="P26" s="995"/>
      <c r="Q26" s="7"/>
      <c r="R26" s="7"/>
      <c r="S26" s="7"/>
    </row>
    <row r="27" spans="1:19">
      <c r="A27" s="993" t="s">
        <v>323</v>
      </c>
      <c r="B27" s="993"/>
      <c r="C27" s="993"/>
      <c r="D27" s="995" t="s">
        <v>324</v>
      </c>
      <c r="E27" s="995"/>
      <c r="F27" s="995"/>
      <c r="G27" s="995"/>
      <c r="H27" s="995" t="s">
        <v>325</v>
      </c>
      <c r="I27" s="995"/>
      <c r="J27" s="995"/>
      <c r="K27" s="995"/>
      <c r="L27" s="995"/>
      <c r="M27" s="995" t="s">
        <v>326</v>
      </c>
      <c r="N27" s="995"/>
      <c r="O27" s="995"/>
      <c r="P27" s="995"/>
      <c r="Q27" s="7"/>
      <c r="R27" s="7"/>
      <c r="S27" s="7"/>
    </row>
    <row r="28" spans="1:19">
      <c r="A28" s="993"/>
      <c r="B28" s="993"/>
      <c r="C28" s="993"/>
      <c r="D28" s="995"/>
      <c r="E28" s="995"/>
      <c r="F28" s="995"/>
      <c r="G28" s="995"/>
      <c r="H28" s="995"/>
      <c r="I28" s="995"/>
      <c r="J28" s="995"/>
      <c r="K28" s="995"/>
      <c r="L28" s="995"/>
      <c r="M28" s="995"/>
      <c r="N28" s="995"/>
      <c r="O28" s="995"/>
      <c r="P28" s="995"/>
      <c r="Q28" s="7"/>
      <c r="R28" s="7"/>
      <c r="S28" s="7"/>
    </row>
    <row r="29" spans="1:19">
      <c r="A29" s="993"/>
      <c r="B29" s="993"/>
      <c r="C29" s="993"/>
      <c r="D29" s="995"/>
      <c r="E29" s="995"/>
      <c r="F29" s="995"/>
      <c r="G29" s="995"/>
      <c r="H29" s="995"/>
      <c r="I29" s="995"/>
      <c r="J29" s="995"/>
      <c r="K29" s="995"/>
      <c r="L29" s="995"/>
      <c r="M29" s="995"/>
      <c r="N29" s="995"/>
      <c r="O29" s="995"/>
      <c r="P29" s="995"/>
      <c r="Q29" s="7"/>
      <c r="R29" s="7"/>
      <c r="S29" s="7"/>
    </row>
    <row r="30" spans="1:19">
      <c r="A30" s="993"/>
      <c r="B30" s="993"/>
      <c r="C30" s="993"/>
      <c r="D30" s="995"/>
      <c r="E30" s="995"/>
      <c r="F30" s="995"/>
      <c r="G30" s="995"/>
      <c r="H30" s="995"/>
      <c r="I30" s="995"/>
      <c r="J30" s="995"/>
      <c r="K30" s="995"/>
      <c r="L30" s="995"/>
      <c r="M30" s="995"/>
      <c r="N30" s="995"/>
      <c r="O30" s="995"/>
      <c r="P30" s="995"/>
      <c r="Q30" s="7"/>
      <c r="R30" s="7"/>
      <c r="S30" s="7"/>
    </row>
    <row r="31" spans="1:19">
      <c r="A31" s="993"/>
      <c r="B31" s="993"/>
      <c r="C31" s="993"/>
      <c r="D31" s="995"/>
      <c r="E31" s="995"/>
      <c r="F31" s="995"/>
      <c r="G31" s="995"/>
      <c r="H31" s="995"/>
      <c r="I31" s="995"/>
      <c r="J31" s="995"/>
      <c r="K31" s="995"/>
      <c r="L31" s="995"/>
      <c r="M31" s="995"/>
      <c r="N31" s="995"/>
      <c r="O31" s="995"/>
      <c r="P31" s="995"/>
      <c r="Q31" s="7"/>
      <c r="R31" s="7"/>
      <c r="S31" s="7"/>
    </row>
    <row r="32" spans="1:19">
      <c r="A32" s="993"/>
      <c r="B32" s="993"/>
      <c r="C32" s="993"/>
      <c r="D32" s="995"/>
      <c r="E32" s="995"/>
      <c r="F32" s="995"/>
      <c r="G32" s="995"/>
      <c r="H32" s="995"/>
      <c r="I32" s="995"/>
      <c r="J32" s="995"/>
      <c r="K32" s="995"/>
      <c r="L32" s="995"/>
      <c r="M32" s="995"/>
      <c r="N32" s="995"/>
      <c r="O32" s="995"/>
      <c r="P32" s="995"/>
      <c r="Q32" s="7"/>
      <c r="R32" s="7"/>
      <c r="S32" s="7"/>
    </row>
    <row r="33" spans="1:19">
      <c r="A33" s="993"/>
      <c r="B33" s="993"/>
      <c r="C33" s="993"/>
      <c r="D33" s="995"/>
      <c r="E33" s="995"/>
      <c r="F33" s="995"/>
      <c r="G33" s="995"/>
      <c r="H33" s="995"/>
      <c r="I33" s="995"/>
      <c r="J33" s="995"/>
      <c r="K33" s="995"/>
      <c r="L33" s="995"/>
      <c r="M33" s="995"/>
      <c r="N33" s="995"/>
      <c r="O33" s="995"/>
      <c r="P33" s="995"/>
      <c r="Q33" s="7"/>
      <c r="R33" s="7"/>
      <c r="S33" s="7"/>
    </row>
    <row r="34" spans="1:19">
      <c r="A34" s="993"/>
      <c r="B34" s="993"/>
      <c r="C34" s="993"/>
      <c r="D34" s="995"/>
      <c r="E34" s="995"/>
      <c r="F34" s="995"/>
      <c r="G34" s="995"/>
      <c r="H34" s="995"/>
      <c r="I34" s="995"/>
      <c r="J34" s="995"/>
      <c r="K34" s="995"/>
      <c r="L34" s="995"/>
      <c r="M34" s="995"/>
      <c r="N34" s="995"/>
      <c r="O34" s="995"/>
      <c r="P34" s="995"/>
      <c r="Q34" s="7"/>
      <c r="R34" s="7"/>
      <c r="S34" s="7"/>
    </row>
    <row r="35" spans="1:19">
      <c r="A35" s="993"/>
      <c r="B35" s="993"/>
      <c r="C35" s="993"/>
      <c r="D35" s="995"/>
      <c r="E35" s="995"/>
      <c r="F35" s="995"/>
      <c r="G35" s="995"/>
      <c r="H35" s="995"/>
      <c r="I35" s="995"/>
      <c r="J35" s="995"/>
      <c r="K35" s="995"/>
      <c r="L35" s="995"/>
      <c r="M35" s="995"/>
      <c r="N35" s="995"/>
      <c r="O35" s="995"/>
      <c r="P35" s="995"/>
      <c r="Q35" s="7"/>
      <c r="R35" s="7"/>
      <c r="S35" s="7"/>
    </row>
    <row r="36" spans="1:19">
      <c r="A36" s="993"/>
      <c r="B36" s="993"/>
      <c r="C36" s="993"/>
      <c r="D36" s="995"/>
      <c r="E36" s="995"/>
      <c r="F36" s="995"/>
      <c r="G36" s="995"/>
      <c r="H36" s="995"/>
      <c r="I36" s="995"/>
      <c r="J36" s="995"/>
      <c r="K36" s="995"/>
      <c r="L36" s="995"/>
      <c r="M36" s="995"/>
      <c r="N36" s="995"/>
      <c r="O36" s="995"/>
      <c r="P36" s="995"/>
      <c r="Q36" s="7"/>
      <c r="R36" s="7"/>
      <c r="S36" s="7"/>
    </row>
    <row r="37" spans="1:19" ht="6" customHeight="1">
      <c r="A37" s="993"/>
      <c r="B37" s="993"/>
      <c r="C37" s="993"/>
      <c r="D37" s="995"/>
      <c r="E37" s="995"/>
      <c r="F37" s="995"/>
      <c r="G37" s="995"/>
      <c r="H37" s="995"/>
      <c r="I37" s="995"/>
      <c r="J37" s="995"/>
      <c r="K37" s="995"/>
      <c r="L37" s="995"/>
      <c r="M37" s="995"/>
      <c r="N37" s="995"/>
      <c r="O37" s="995"/>
      <c r="P37" s="995"/>
      <c r="Q37" s="7"/>
      <c r="R37" s="7"/>
      <c r="S37" s="7"/>
    </row>
    <row r="38" spans="1:19" ht="29.25" customHeight="1">
      <c r="A38" s="993"/>
      <c r="B38" s="993"/>
      <c r="C38" s="993"/>
      <c r="D38" s="995"/>
      <c r="E38" s="995"/>
      <c r="F38" s="995"/>
      <c r="G38" s="995"/>
      <c r="H38" s="995"/>
      <c r="I38" s="995"/>
      <c r="J38" s="995"/>
      <c r="K38" s="995"/>
      <c r="L38" s="995"/>
      <c r="M38" s="995"/>
      <c r="N38" s="995"/>
      <c r="O38" s="995"/>
      <c r="P38" s="995"/>
      <c r="Q38" s="7"/>
      <c r="R38" s="7"/>
      <c r="S38" s="7"/>
    </row>
    <row r="39" spans="1:19">
      <c r="A39" s="993" t="s">
        <v>327</v>
      </c>
      <c r="B39" s="993"/>
      <c r="C39" s="993"/>
      <c r="D39" s="995" t="s">
        <v>328</v>
      </c>
      <c r="E39" s="995"/>
      <c r="F39" s="995"/>
      <c r="G39" s="995"/>
      <c r="H39" s="995" t="s">
        <v>329</v>
      </c>
      <c r="I39" s="995"/>
      <c r="J39" s="995"/>
      <c r="K39" s="995"/>
      <c r="L39" s="995"/>
      <c r="M39" s="995" t="s">
        <v>330</v>
      </c>
      <c r="N39" s="995"/>
      <c r="O39" s="995"/>
      <c r="P39" s="995"/>
      <c r="Q39" s="7"/>
      <c r="R39" s="7"/>
      <c r="S39" s="7"/>
    </row>
    <row r="40" spans="1:19">
      <c r="A40" s="993"/>
      <c r="B40" s="993"/>
      <c r="C40" s="993"/>
      <c r="D40" s="995"/>
      <c r="E40" s="995"/>
      <c r="F40" s="995"/>
      <c r="G40" s="995"/>
      <c r="H40" s="995"/>
      <c r="I40" s="995"/>
      <c r="J40" s="995"/>
      <c r="K40" s="995"/>
      <c r="L40" s="995"/>
      <c r="M40" s="995"/>
      <c r="N40" s="995"/>
      <c r="O40" s="995"/>
      <c r="P40" s="995"/>
      <c r="Q40" s="7"/>
      <c r="R40" s="7"/>
      <c r="S40" s="7"/>
    </row>
    <row r="41" spans="1:19">
      <c r="A41" s="993"/>
      <c r="B41" s="993"/>
      <c r="C41" s="993"/>
      <c r="D41" s="995"/>
      <c r="E41" s="995"/>
      <c r="F41" s="995"/>
      <c r="G41" s="995"/>
      <c r="H41" s="995"/>
      <c r="I41" s="995"/>
      <c r="J41" s="995"/>
      <c r="K41" s="995"/>
      <c r="L41" s="995"/>
      <c r="M41" s="995"/>
      <c r="N41" s="995"/>
      <c r="O41" s="995"/>
      <c r="P41" s="995"/>
      <c r="Q41" s="7"/>
      <c r="R41" s="7"/>
      <c r="S41" s="7"/>
    </row>
    <row r="42" spans="1:19">
      <c r="A42" s="993"/>
      <c r="B42" s="993"/>
      <c r="C42" s="993"/>
      <c r="D42" s="995"/>
      <c r="E42" s="995"/>
      <c r="F42" s="995"/>
      <c r="G42" s="995"/>
      <c r="H42" s="995"/>
      <c r="I42" s="995"/>
      <c r="J42" s="995"/>
      <c r="K42" s="995"/>
      <c r="L42" s="995"/>
      <c r="M42" s="995"/>
      <c r="N42" s="995"/>
      <c r="O42" s="995"/>
      <c r="P42" s="995"/>
      <c r="Q42" s="7"/>
      <c r="R42" s="7"/>
      <c r="S42" s="7"/>
    </row>
    <row r="43" spans="1:19">
      <c r="A43" s="993"/>
      <c r="B43" s="993"/>
      <c r="C43" s="993"/>
      <c r="D43" s="995"/>
      <c r="E43" s="995"/>
      <c r="F43" s="995"/>
      <c r="G43" s="995"/>
      <c r="H43" s="995"/>
      <c r="I43" s="995"/>
      <c r="J43" s="995"/>
      <c r="K43" s="995"/>
      <c r="L43" s="995"/>
      <c r="M43" s="995"/>
      <c r="N43" s="995"/>
      <c r="O43" s="995"/>
      <c r="P43" s="995"/>
      <c r="Q43" s="7"/>
      <c r="R43" s="7"/>
      <c r="S43" s="7"/>
    </row>
    <row r="44" spans="1:19">
      <c r="A44" s="993"/>
      <c r="B44" s="993"/>
      <c r="C44" s="993"/>
      <c r="D44" s="995"/>
      <c r="E44" s="995"/>
      <c r="F44" s="995"/>
      <c r="G44" s="995"/>
      <c r="H44" s="995"/>
      <c r="I44" s="995"/>
      <c r="J44" s="995"/>
      <c r="K44" s="995"/>
      <c r="L44" s="995"/>
      <c r="M44" s="995"/>
      <c r="N44" s="995"/>
      <c r="O44" s="995"/>
      <c r="P44" s="995"/>
      <c r="Q44" s="7"/>
      <c r="R44" s="7"/>
      <c r="S44" s="7"/>
    </row>
    <row r="45" spans="1:19">
      <c r="A45" s="993" t="s">
        <v>331</v>
      </c>
      <c r="B45" s="993"/>
      <c r="C45" s="993"/>
      <c r="D45" s="995" t="s">
        <v>332</v>
      </c>
      <c r="E45" s="995"/>
      <c r="F45" s="995"/>
      <c r="G45" s="995"/>
      <c r="H45" s="995" t="s">
        <v>333</v>
      </c>
      <c r="I45" s="995"/>
      <c r="J45" s="995"/>
      <c r="K45" s="995"/>
      <c r="L45" s="995"/>
      <c r="M45" s="995" t="s">
        <v>334</v>
      </c>
      <c r="N45" s="995"/>
      <c r="O45" s="995"/>
      <c r="P45" s="995"/>
      <c r="Q45" s="7"/>
      <c r="R45" s="7"/>
      <c r="S45" s="7"/>
    </row>
    <row r="46" spans="1:19">
      <c r="A46" s="993"/>
      <c r="B46" s="993"/>
      <c r="C46" s="993"/>
      <c r="D46" s="995"/>
      <c r="E46" s="995"/>
      <c r="F46" s="995"/>
      <c r="G46" s="995"/>
      <c r="H46" s="995"/>
      <c r="I46" s="995"/>
      <c r="J46" s="995"/>
      <c r="K46" s="995"/>
      <c r="L46" s="995"/>
      <c r="M46" s="995"/>
      <c r="N46" s="995"/>
      <c r="O46" s="995"/>
      <c r="P46" s="995"/>
      <c r="Q46" s="7"/>
      <c r="R46" s="7"/>
      <c r="S46" s="7"/>
    </row>
    <row r="47" spans="1:19">
      <c r="A47" s="993"/>
      <c r="B47" s="993"/>
      <c r="C47" s="993"/>
      <c r="D47" s="995"/>
      <c r="E47" s="995"/>
      <c r="F47" s="995"/>
      <c r="G47" s="995"/>
      <c r="H47" s="995"/>
      <c r="I47" s="995"/>
      <c r="J47" s="995"/>
      <c r="K47" s="995"/>
      <c r="L47" s="995"/>
      <c r="M47" s="995"/>
      <c r="N47" s="995"/>
      <c r="O47" s="995"/>
      <c r="P47" s="995"/>
      <c r="Q47" s="7"/>
      <c r="R47" s="7"/>
      <c r="S47" s="7"/>
    </row>
    <row r="48" spans="1:19">
      <c r="A48" s="993"/>
      <c r="B48" s="993"/>
      <c r="C48" s="993"/>
      <c r="D48" s="995"/>
      <c r="E48" s="995"/>
      <c r="F48" s="995"/>
      <c r="G48" s="995"/>
      <c r="H48" s="995"/>
      <c r="I48" s="995"/>
      <c r="J48" s="995"/>
      <c r="K48" s="995"/>
      <c r="L48" s="995"/>
      <c r="M48" s="995"/>
      <c r="N48" s="995"/>
      <c r="O48" s="995"/>
      <c r="P48" s="995"/>
      <c r="Q48" s="7"/>
      <c r="R48" s="7"/>
      <c r="S48" s="7"/>
    </row>
    <row r="49" spans="1:19">
      <c r="A49" s="993"/>
      <c r="B49" s="993"/>
      <c r="C49" s="993"/>
      <c r="D49" s="995"/>
      <c r="E49" s="995"/>
      <c r="F49" s="995"/>
      <c r="G49" s="995"/>
      <c r="H49" s="995"/>
      <c r="I49" s="995"/>
      <c r="J49" s="995"/>
      <c r="K49" s="995"/>
      <c r="L49" s="995"/>
      <c r="M49" s="995"/>
      <c r="N49" s="995"/>
      <c r="O49" s="995"/>
      <c r="P49" s="995"/>
      <c r="Q49" s="7"/>
      <c r="R49" s="7"/>
      <c r="S49" s="7"/>
    </row>
    <row r="50" spans="1:19">
      <c r="A50" s="993"/>
      <c r="B50" s="993"/>
      <c r="C50" s="993"/>
      <c r="D50" s="995"/>
      <c r="E50" s="995"/>
      <c r="F50" s="995"/>
      <c r="G50" s="995"/>
      <c r="H50" s="995"/>
      <c r="I50" s="995"/>
      <c r="J50" s="995"/>
      <c r="K50" s="995"/>
      <c r="L50" s="995"/>
      <c r="M50" s="995"/>
      <c r="N50" s="995"/>
      <c r="O50" s="995"/>
      <c r="P50" s="995"/>
      <c r="Q50" s="7"/>
      <c r="R50" s="7"/>
      <c r="S50" s="7"/>
    </row>
    <row r="51" spans="1:19">
      <c r="A51" s="993"/>
      <c r="B51" s="993"/>
      <c r="C51" s="993"/>
      <c r="D51" s="995"/>
      <c r="E51" s="995"/>
      <c r="F51" s="995"/>
      <c r="G51" s="995"/>
      <c r="H51" s="995"/>
      <c r="I51" s="995"/>
      <c r="J51" s="995"/>
      <c r="K51" s="995"/>
      <c r="L51" s="995"/>
      <c r="M51" s="995"/>
      <c r="N51" s="995"/>
      <c r="O51" s="995"/>
      <c r="P51" s="995"/>
      <c r="Q51" s="7"/>
      <c r="R51" s="7"/>
      <c r="S51" s="7"/>
    </row>
    <row r="52" spans="1:19" ht="3" customHeight="1">
      <c r="A52" s="993"/>
      <c r="B52" s="993"/>
      <c r="C52" s="993"/>
      <c r="D52" s="995"/>
      <c r="E52" s="995"/>
      <c r="F52" s="995"/>
      <c r="G52" s="995"/>
      <c r="H52" s="995"/>
      <c r="I52" s="995"/>
      <c r="J52" s="995"/>
      <c r="K52" s="995"/>
      <c r="L52" s="995"/>
      <c r="M52" s="995"/>
      <c r="N52" s="995"/>
      <c r="O52" s="995"/>
      <c r="P52" s="995"/>
      <c r="Q52" s="7"/>
      <c r="R52" s="7"/>
      <c r="S52" s="7"/>
    </row>
    <row r="53" spans="1:19" ht="6" customHeight="1">
      <c r="A53" s="993"/>
      <c r="B53" s="993"/>
      <c r="C53" s="993"/>
      <c r="D53" s="995"/>
      <c r="E53" s="995"/>
      <c r="F53" s="995"/>
      <c r="G53" s="995"/>
      <c r="H53" s="995"/>
      <c r="I53" s="995"/>
      <c r="J53" s="995"/>
      <c r="K53" s="995"/>
      <c r="L53" s="995"/>
      <c r="M53" s="995"/>
      <c r="N53" s="995"/>
      <c r="O53" s="995"/>
      <c r="P53" s="995"/>
      <c r="Q53" s="7"/>
      <c r="R53" s="7"/>
      <c r="S53" s="7"/>
    </row>
    <row r="54" spans="1:19" ht="19.5" customHeight="1">
      <c r="A54" s="993"/>
      <c r="B54" s="993"/>
      <c r="C54" s="993"/>
      <c r="D54" s="995"/>
      <c r="E54" s="995"/>
      <c r="F54" s="995"/>
      <c r="G54" s="995"/>
      <c r="H54" s="995"/>
      <c r="I54" s="995"/>
      <c r="J54" s="995"/>
      <c r="K54" s="995"/>
      <c r="L54" s="995"/>
      <c r="M54" s="995"/>
      <c r="N54" s="995"/>
      <c r="O54" s="995"/>
      <c r="P54" s="995"/>
      <c r="Q54" s="7"/>
      <c r="R54" s="7"/>
      <c r="S54" s="7"/>
    </row>
    <row r="55" spans="1:19">
      <c r="A55" s="993" t="s">
        <v>335</v>
      </c>
      <c r="B55" s="993"/>
      <c r="C55" s="993"/>
      <c r="D55" s="995" t="s">
        <v>336</v>
      </c>
      <c r="E55" s="995"/>
      <c r="F55" s="995"/>
      <c r="G55" s="995"/>
      <c r="H55" s="995" t="s">
        <v>337</v>
      </c>
      <c r="I55" s="995"/>
      <c r="J55" s="995"/>
      <c r="K55" s="995"/>
      <c r="L55" s="995"/>
      <c r="M55" s="995" t="s">
        <v>338</v>
      </c>
      <c r="N55" s="995"/>
      <c r="O55" s="995"/>
      <c r="P55" s="995"/>
      <c r="Q55" s="7"/>
      <c r="R55" s="7"/>
      <c r="S55" s="7"/>
    </row>
    <row r="56" spans="1:19">
      <c r="A56" s="993"/>
      <c r="B56" s="993"/>
      <c r="C56" s="993"/>
      <c r="D56" s="995"/>
      <c r="E56" s="995"/>
      <c r="F56" s="995"/>
      <c r="G56" s="995"/>
      <c r="H56" s="995"/>
      <c r="I56" s="995"/>
      <c r="J56" s="995"/>
      <c r="K56" s="995"/>
      <c r="L56" s="995"/>
      <c r="M56" s="995"/>
      <c r="N56" s="995"/>
      <c r="O56" s="995"/>
      <c r="P56" s="995"/>
      <c r="Q56" s="7"/>
      <c r="R56" s="7"/>
      <c r="S56" s="7"/>
    </row>
    <row r="57" spans="1:19">
      <c r="A57" s="993"/>
      <c r="B57" s="993"/>
      <c r="C57" s="993"/>
      <c r="D57" s="995"/>
      <c r="E57" s="995"/>
      <c r="F57" s="995"/>
      <c r="G57" s="995"/>
      <c r="H57" s="995"/>
      <c r="I57" s="995"/>
      <c r="J57" s="995"/>
      <c r="K57" s="995"/>
      <c r="L57" s="995"/>
      <c r="M57" s="995"/>
      <c r="N57" s="995"/>
      <c r="O57" s="995"/>
      <c r="P57" s="995"/>
      <c r="Q57" s="7"/>
      <c r="R57" s="7"/>
      <c r="S57" s="7"/>
    </row>
    <row r="58" spans="1:19">
      <c r="A58" s="993"/>
      <c r="B58" s="993"/>
      <c r="C58" s="993"/>
      <c r="D58" s="995"/>
      <c r="E58" s="995"/>
      <c r="F58" s="995"/>
      <c r="G58" s="995"/>
      <c r="H58" s="995"/>
      <c r="I58" s="995"/>
      <c r="J58" s="995"/>
      <c r="K58" s="995"/>
      <c r="L58" s="995"/>
      <c r="M58" s="995"/>
      <c r="N58" s="995"/>
      <c r="O58" s="995"/>
      <c r="P58" s="995"/>
      <c r="Q58" s="7"/>
      <c r="R58" s="7"/>
      <c r="S58" s="7"/>
    </row>
    <row r="59" spans="1:19">
      <c r="A59" s="993"/>
      <c r="B59" s="993"/>
      <c r="C59" s="993"/>
      <c r="D59" s="995"/>
      <c r="E59" s="995"/>
      <c r="F59" s="995"/>
      <c r="G59" s="995"/>
      <c r="H59" s="995"/>
      <c r="I59" s="995"/>
      <c r="J59" s="995"/>
      <c r="K59" s="995"/>
      <c r="L59" s="995"/>
      <c r="M59" s="995"/>
      <c r="N59" s="995"/>
      <c r="O59" s="995"/>
      <c r="P59" s="995"/>
      <c r="Q59" s="7"/>
      <c r="R59" s="7"/>
      <c r="S59" s="7"/>
    </row>
    <row r="60" spans="1:19">
      <c r="A60" s="993"/>
      <c r="B60" s="993"/>
      <c r="C60" s="993"/>
      <c r="D60" s="995"/>
      <c r="E60" s="995"/>
      <c r="F60" s="995"/>
      <c r="G60" s="995"/>
      <c r="H60" s="995"/>
      <c r="I60" s="995"/>
      <c r="J60" s="995"/>
      <c r="K60" s="995"/>
      <c r="L60" s="995"/>
      <c r="M60" s="995"/>
      <c r="N60" s="995"/>
      <c r="O60" s="995"/>
      <c r="P60" s="995"/>
      <c r="Q60" s="7"/>
      <c r="R60" s="7"/>
      <c r="S60" s="7"/>
    </row>
    <row r="61" spans="1:19">
      <c r="A61" s="993"/>
      <c r="B61" s="993"/>
      <c r="C61" s="993"/>
      <c r="D61" s="995"/>
      <c r="E61" s="995"/>
      <c r="F61" s="995"/>
      <c r="G61" s="995"/>
      <c r="H61" s="995"/>
      <c r="I61" s="995"/>
      <c r="J61" s="995"/>
      <c r="K61" s="995"/>
      <c r="L61" s="995"/>
      <c r="M61" s="995"/>
      <c r="N61" s="995"/>
      <c r="O61" s="995"/>
      <c r="P61" s="995"/>
      <c r="Q61" s="7"/>
      <c r="R61" s="7"/>
      <c r="S61" s="7"/>
    </row>
    <row r="62" spans="1:19">
      <c r="A62" s="993"/>
      <c r="B62" s="993"/>
      <c r="C62" s="993"/>
      <c r="D62" s="995"/>
      <c r="E62" s="995"/>
      <c r="F62" s="995"/>
      <c r="G62" s="995"/>
      <c r="H62" s="995"/>
      <c r="I62" s="995"/>
      <c r="J62" s="995"/>
      <c r="K62" s="995"/>
      <c r="L62" s="995"/>
      <c r="M62" s="995"/>
      <c r="N62" s="995"/>
      <c r="O62" s="995"/>
      <c r="P62" s="995"/>
      <c r="Q62" s="7"/>
      <c r="R62" s="7"/>
      <c r="S62" s="7"/>
    </row>
    <row r="63" spans="1:19">
      <c r="A63" s="993"/>
      <c r="B63" s="993"/>
      <c r="C63" s="993"/>
      <c r="D63" s="995"/>
      <c r="E63" s="995"/>
      <c r="F63" s="995"/>
      <c r="G63" s="995"/>
      <c r="H63" s="995"/>
      <c r="I63" s="995"/>
      <c r="J63" s="995"/>
      <c r="K63" s="995"/>
      <c r="L63" s="995"/>
      <c r="M63" s="995"/>
      <c r="N63" s="995"/>
      <c r="O63" s="995"/>
      <c r="P63" s="995"/>
      <c r="Q63" s="7"/>
      <c r="R63" s="7"/>
      <c r="S63" s="7"/>
    </row>
    <row r="64" spans="1:19">
      <c r="A64" s="993"/>
      <c r="B64" s="993"/>
      <c r="C64" s="993"/>
      <c r="D64" s="995"/>
      <c r="E64" s="995"/>
      <c r="F64" s="995"/>
      <c r="G64" s="995"/>
      <c r="H64" s="995"/>
      <c r="I64" s="995"/>
      <c r="J64" s="995"/>
      <c r="K64" s="995"/>
      <c r="L64" s="995"/>
      <c r="M64" s="995"/>
      <c r="N64" s="995"/>
      <c r="O64" s="995"/>
      <c r="P64" s="995"/>
      <c r="Q64" s="7"/>
      <c r="R64" s="7"/>
      <c r="S64" s="7"/>
    </row>
    <row r="65" spans="1:19" ht="18.95" customHeight="1">
      <c r="A65" s="993"/>
      <c r="B65" s="993"/>
      <c r="C65" s="993"/>
      <c r="D65" s="995"/>
      <c r="E65" s="995"/>
      <c r="F65" s="995"/>
      <c r="G65" s="995"/>
      <c r="H65" s="995"/>
      <c r="I65" s="995"/>
      <c r="J65" s="995"/>
      <c r="K65" s="995"/>
      <c r="L65" s="995"/>
      <c r="M65" s="995"/>
      <c r="N65" s="995"/>
      <c r="O65" s="995"/>
      <c r="P65" s="995"/>
      <c r="Q65" s="7"/>
      <c r="R65" s="7"/>
      <c r="S65" s="7"/>
    </row>
    <row r="66" spans="1:19" hidden="1">
      <c r="A66" s="993"/>
      <c r="B66" s="993"/>
      <c r="C66" s="993"/>
      <c r="D66" s="995"/>
      <c r="E66" s="995"/>
      <c r="F66" s="995"/>
      <c r="G66" s="995"/>
      <c r="H66" s="995"/>
      <c r="I66" s="995"/>
      <c r="J66" s="995"/>
      <c r="K66" s="995"/>
      <c r="L66" s="995"/>
      <c r="M66" s="995"/>
      <c r="N66" s="995"/>
      <c r="O66" s="995"/>
      <c r="P66" s="995"/>
      <c r="Q66" s="7"/>
      <c r="R66" s="7"/>
      <c r="S66" s="7"/>
    </row>
    <row r="67" spans="1:19">
      <c r="A67" s="996" t="s">
        <v>339</v>
      </c>
      <c r="B67" s="996"/>
      <c r="C67" s="996"/>
      <c r="D67" s="995" t="s">
        <v>340</v>
      </c>
      <c r="E67" s="995"/>
      <c r="F67" s="995"/>
      <c r="G67" s="995"/>
      <c r="H67" s="995" t="s">
        <v>341</v>
      </c>
      <c r="I67" s="995"/>
      <c r="J67" s="995"/>
      <c r="K67" s="995"/>
      <c r="L67" s="995"/>
      <c r="M67" s="995" t="s">
        <v>342</v>
      </c>
      <c r="N67" s="995"/>
      <c r="O67" s="995"/>
      <c r="P67" s="995"/>
      <c r="Q67" s="7"/>
      <c r="R67" s="7"/>
      <c r="S67" s="7"/>
    </row>
    <row r="68" spans="1:19">
      <c r="A68" s="996"/>
      <c r="B68" s="996"/>
      <c r="C68" s="996"/>
      <c r="D68" s="995"/>
      <c r="E68" s="995"/>
      <c r="F68" s="995"/>
      <c r="G68" s="995"/>
      <c r="H68" s="995"/>
      <c r="I68" s="995"/>
      <c r="J68" s="995"/>
      <c r="K68" s="995"/>
      <c r="L68" s="995"/>
      <c r="M68" s="995"/>
      <c r="N68" s="995"/>
      <c r="O68" s="995"/>
      <c r="P68" s="995"/>
      <c r="Q68" s="7"/>
      <c r="R68" s="7"/>
      <c r="S68" s="7"/>
    </row>
    <row r="69" spans="1:19">
      <c r="A69" s="996"/>
      <c r="B69" s="996"/>
      <c r="C69" s="996"/>
      <c r="D69" s="995"/>
      <c r="E69" s="995"/>
      <c r="F69" s="995"/>
      <c r="G69" s="995"/>
      <c r="H69" s="995"/>
      <c r="I69" s="995"/>
      <c r="J69" s="995"/>
      <c r="K69" s="995"/>
      <c r="L69" s="995"/>
      <c r="M69" s="995"/>
      <c r="N69" s="995"/>
      <c r="O69" s="995"/>
      <c r="P69" s="995"/>
      <c r="Q69" s="7"/>
      <c r="R69" s="7"/>
      <c r="S69" s="7"/>
    </row>
    <row r="70" spans="1:19">
      <c r="A70" s="996"/>
      <c r="B70" s="996"/>
      <c r="C70" s="996"/>
      <c r="D70" s="995"/>
      <c r="E70" s="995"/>
      <c r="F70" s="995"/>
      <c r="G70" s="995"/>
      <c r="H70" s="995"/>
      <c r="I70" s="995"/>
      <c r="J70" s="995"/>
      <c r="K70" s="995"/>
      <c r="L70" s="995"/>
      <c r="M70" s="995"/>
      <c r="N70" s="995"/>
      <c r="O70" s="995"/>
      <c r="P70" s="995"/>
      <c r="Q70" s="7"/>
      <c r="R70" s="7"/>
      <c r="S70" s="7"/>
    </row>
    <row r="71" spans="1:19">
      <c r="A71" s="996"/>
      <c r="B71" s="996"/>
      <c r="C71" s="996"/>
      <c r="D71" s="995"/>
      <c r="E71" s="995"/>
      <c r="F71" s="995"/>
      <c r="G71" s="995"/>
      <c r="H71" s="995"/>
      <c r="I71" s="995"/>
      <c r="J71" s="995"/>
      <c r="K71" s="995"/>
      <c r="L71" s="995"/>
      <c r="M71" s="995"/>
      <c r="N71" s="995"/>
      <c r="O71" s="995"/>
      <c r="P71" s="995"/>
      <c r="Q71" s="7"/>
      <c r="R71" s="7"/>
      <c r="S71" s="7"/>
    </row>
    <row r="72" spans="1:19">
      <c r="A72" s="996"/>
      <c r="B72" s="996"/>
      <c r="C72" s="996"/>
      <c r="D72" s="995"/>
      <c r="E72" s="995"/>
      <c r="F72" s="995"/>
      <c r="G72" s="995"/>
      <c r="H72" s="995"/>
      <c r="I72" s="995"/>
      <c r="J72" s="995"/>
      <c r="K72" s="995"/>
      <c r="L72" s="995"/>
      <c r="M72" s="995"/>
      <c r="N72" s="995"/>
      <c r="O72" s="995"/>
      <c r="P72" s="995"/>
      <c r="Q72" s="7"/>
      <c r="R72" s="7"/>
      <c r="S72" s="7"/>
    </row>
    <row r="73" spans="1:19">
      <c r="A73" s="996"/>
      <c r="B73" s="996"/>
      <c r="C73" s="996"/>
      <c r="D73" s="995"/>
      <c r="E73" s="995"/>
      <c r="F73" s="995"/>
      <c r="G73" s="995"/>
      <c r="H73" s="995"/>
      <c r="I73" s="995"/>
      <c r="J73" s="995"/>
      <c r="K73" s="995"/>
      <c r="L73" s="995"/>
      <c r="M73" s="995"/>
      <c r="N73" s="995"/>
      <c r="O73" s="995"/>
      <c r="P73" s="995"/>
      <c r="Q73" s="7"/>
      <c r="R73" s="7"/>
      <c r="S73" s="7"/>
    </row>
    <row r="74" spans="1:19">
      <c r="A74" s="996"/>
      <c r="B74" s="996"/>
      <c r="C74" s="996"/>
      <c r="D74" s="995"/>
      <c r="E74" s="995"/>
      <c r="F74" s="995"/>
      <c r="G74" s="995"/>
      <c r="H74" s="995"/>
      <c r="I74" s="995"/>
      <c r="J74" s="995"/>
      <c r="K74" s="995"/>
      <c r="L74" s="995"/>
      <c r="M74" s="995"/>
      <c r="N74" s="995"/>
      <c r="O74" s="995"/>
      <c r="P74" s="995"/>
      <c r="Q74" s="7"/>
      <c r="R74" s="7"/>
      <c r="S74" s="7"/>
    </row>
    <row r="75" spans="1:19">
      <c r="A75" s="996"/>
      <c r="B75" s="996"/>
      <c r="C75" s="996"/>
      <c r="D75" s="995"/>
      <c r="E75" s="995"/>
      <c r="F75" s="995"/>
      <c r="G75" s="995"/>
      <c r="H75" s="995"/>
      <c r="I75" s="995"/>
      <c r="J75" s="995"/>
      <c r="K75" s="995"/>
      <c r="L75" s="995"/>
      <c r="M75" s="995"/>
      <c r="N75" s="995"/>
      <c r="O75" s="995"/>
      <c r="P75" s="995"/>
      <c r="Q75" s="7"/>
      <c r="R75" s="7"/>
      <c r="S75" s="7"/>
    </row>
    <row r="76" spans="1:19">
      <c r="A76" s="996"/>
      <c r="B76" s="996"/>
      <c r="C76" s="996"/>
      <c r="D76" s="995"/>
      <c r="E76" s="995"/>
      <c r="F76" s="995"/>
      <c r="G76" s="995"/>
      <c r="H76" s="995"/>
      <c r="I76" s="995"/>
      <c r="J76" s="995"/>
      <c r="K76" s="995"/>
      <c r="L76" s="995"/>
      <c r="M76" s="995"/>
      <c r="N76" s="995"/>
      <c r="O76" s="995"/>
      <c r="P76" s="995"/>
      <c r="Q76" s="7"/>
      <c r="R76" s="7"/>
      <c r="S76" s="7"/>
    </row>
    <row r="77" spans="1:19">
      <c r="A77" s="996"/>
      <c r="B77" s="996"/>
      <c r="C77" s="996"/>
      <c r="D77" s="995"/>
      <c r="E77" s="995"/>
      <c r="F77" s="995"/>
      <c r="G77" s="995"/>
      <c r="H77" s="995"/>
      <c r="I77" s="995"/>
      <c r="J77" s="995"/>
      <c r="K77" s="995"/>
      <c r="L77" s="995"/>
      <c r="M77" s="995"/>
      <c r="N77" s="995"/>
      <c r="O77" s="995"/>
      <c r="P77" s="995"/>
      <c r="Q77" s="7"/>
      <c r="R77" s="7"/>
      <c r="S77" s="7"/>
    </row>
    <row r="78" spans="1:19">
      <c r="A78" s="996"/>
      <c r="B78" s="996"/>
      <c r="C78" s="996"/>
      <c r="D78" s="995"/>
      <c r="E78" s="995"/>
      <c r="F78" s="995"/>
      <c r="G78" s="995"/>
      <c r="H78" s="995"/>
      <c r="I78" s="995"/>
      <c r="J78" s="995"/>
      <c r="K78" s="995"/>
      <c r="L78" s="995"/>
      <c r="M78" s="995"/>
      <c r="N78" s="995"/>
      <c r="O78" s="995"/>
      <c r="P78" s="995"/>
      <c r="Q78" s="7"/>
      <c r="R78" s="7"/>
      <c r="S78" s="7"/>
    </row>
    <row r="79" spans="1:19" ht="30.75" customHeight="1">
      <c r="A79" s="996"/>
      <c r="B79" s="996"/>
      <c r="C79" s="996"/>
      <c r="D79" s="995"/>
      <c r="E79" s="995"/>
      <c r="F79" s="995"/>
      <c r="G79" s="995"/>
      <c r="H79" s="995"/>
      <c r="I79" s="995"/>
      <c r="J79" s="995"/>
      <c r="K79" s="995"/>
      <c r="L79" s="995"/>
      <c r="M79" s="995"/>
      <c r="N79" s="995"/>
      <c r="O79" s="995"/>
      <c r="P79" s="995"/>
      <c r="Q79" s="7"/>
      <c r="R79" s="7"/>
      <c r="S79" s="7"/>
    </row>
    <row r="80" spans="1:19" ht="3" customHeight="1">
      <c r="A80" s="996"/>
      <c r="B80" s="996"/>
      <c r="C80" s="996"/>
      <c r="D80" s="995"/>
      <c r="E80" s="995"/>
      <c r="F80" s="995"/>
      <c r="G80" s="995"/>
      <c r="H80" s="995"/>
      <c r="I80" s="995"/>
      <c r="J80" s="995"/>
      <c r="K80" s="995"/>
      <c r="L80" s="995"/>
      <c r="M80" s="995"/>
      <c r="N80" s="995"/>
      <c r="O80" s="995"/>
      <c r="P80" s="995"/>
      <c r="Q80" s="7"/>
      <c r="R80" s="7"/>
      <c r="S80" s="7"/>
    </row>
    <row r="81" spans="1:19">
      <c r="A81" s="993" t="s">
        <v>343</v>
      </c>
      <c r="B81" s="993"/>
      <c r="C81" s="993"/>
      <c r="D81" s="995" t="s">
        <v>344</v>
      </c>
      <c r="E81" s="995"/>
      <c r="F81" s="995"/>
      <c r="G81" s="995"/>
      <c r="H81" s="995" t="s">
        <v>345</v>
      </c>
      <c r="I81" s="995"/>
      <c r="J81" s="995"/>
      <c r="K81" s="995"/>
      <c r="L81" s="995"/>
      <c r="M81" s="995" t="s">
        <v>346</v>
      </c>
      <c r="N81" s="995"/>
      <c r="O81" s="995"/>
      <c r="P81" s="995"/>
      <c r="Q81" s="7"/>
      <c r="R81" s="7"/>
      <c r="S81" s="7"/>
    </row>
    <row r="82" spans="1:19">
      <c r="A82" s="993"/>
      <c r="B82" s="993"/>
      <c r="C82" s="993"/>
      <c r="D82" s="995"/>
      <c r="E82" s="995"/>
      <c r="F82" s="995"/>
      <c r="G82" s="995"/>
      <c r="H82" s="995"/>
      <c r="I82" s="995"/>
      <c r="J82" s="995"/>
      <c r="K82" s="995"/>
      <c r="L82" s="995"/>
      <c r="M82" s="995"/>
      <c r="N82" s="995"/>
      <c r="O82" s="995"/>
      <c r="P82" s="995"/>
      <c r="Q82" s="7"/>
      <c r="R82" s="7"/>
      <c r="S82" s="7"/>
    </row>
    <row r="83" spans="1:19">
      <c r="A83" s="993"/>
      <c r="B83" s="993"/>
      <c r="C83" s="993"/>
      <c r="D83" s="995"/>
      <c r="E83" s="995"/>
      <c r="F83" s="995"/>
      <c r="G83" s="995"/>
      <c r="H83" s="995"/>
      <c r="I83" s="995"/>
      <c r="J83" s="995"/>
      <c r="K83" s="995"/>
      <c r="L83" s="995"/>
      <c r="M83" s="995"/>
      <c r="N83" s="995"/>
      <c r="O83" s="995"/>
      <c r="P83" s="995"/>
      <c r="Q83" s="7"/>
      <c r="R83" s="7"/>
      <c r="S83" s="7"/>
    </row>
    <row r="84" spans="1:19" ht="17.100000000000001" customHeight="1">
      <c r="A84" s="993"/>
      <c r="B84" s="993"/>
      <c r="C84" s="993"/>
      <c r="D84" s="995"/>
      <c r="E84" s="995"/>
      <c r="F84" s="995"/>
      <c r="G84" s="995"/>
      <c r="H84" s="995"/>
      <c r="I84" s="995"/>
      <c r="J84" s="995"/>
      <c r="K84" s="995"/>
      <c r="L84" s="995"/>
      <c r="M84" s="995"/>
      <c r="N84" s="995"/>
      <c r="O84" s="995"/>
      <c r="P84" s="995"/>
      <c r="Q84" s="7"/>
      <c r="R84" s="7"/>
      <c r="S84" s="7"/>
    </row>
    <row r="85" spans="1:19">
      <c r="A85" s="993" t="s">
        <v>347</v>
      </c>
      <c r="B85" s="993"/>
      <c r="C85" s="993"/>
      <c r="D85" s="995" t="s">
        <v>348</v>
      </c>
      <c r="E85" s="995"/>
      <c r="F85" s="995"/>
      <c r="G85" s="995"/>
      <c r="H85" s="995" t="s">
        <v>349</v>
      </c>
      <c r="I85" s="995"/>
      <c r="J85" s="995"/>
      <c r="K85" s="995"/>
      <c r="L85" s="995"/>
      <c r="M85" s="995" t="s">
        <v>350</v>
      </c>
      <c r="N85" s="995"/>
      <c r="O85" s="995"/>
      <c r="P85" s="995"/>
      <c r="Q85" s="7"/>
      <c r="R85" s="7"/>
      <c r="S85" s="7"/>
    </row>
    <row r="86" spans="1:19">
      <c r="A86" s="993"/>
      <c r="B86" s="993"/>
      <c r="C86" s="993"/>
      <c r="D86" s="995"/>
      <c r="E86" s="995"/>
      <c r="F86" s="995"/>
      <c r="G86" s="995"/>
      <c r="H86" s="995"/>
      <c r="I86" s="995"/>
      <c r="J86" s="995"/>
      <c r="K86" s="995"/>
      <c r="L86" s="995"/>
      <c r="M86" s="995"/>
      <c r="N86" s="995"/>
      <c r="O86" s="995"/>
      <c r="P86" s="995"/>
      <c r="Q86" s="7"/>
      <c r="R86" s="7"/>
      <c r="S86" s="7"/>
    </row>
    <row r="87" spans="1:19">
      <c r="A87" s="993"/>
      <c r="B87" s="993"/>
      <c r="C87" s="993"/>
      <c r="D87" s="995"/>
      <c r="E87" s="995"/>
      <c r="F87" s="995"/>
      <c r="G87" s="995"/>
      <c r="H87" s="995"/>
      <c r="I87" s="995"/>
      <c r="J87" s="995"/>
      <c r="K87" s="995"/>
      <c r="L87" s="995"/>
      <c r="M87" s="995"/>
      <c r="N87" s="995"/>
      <c r="O87" s="995"/>
      <c r="P87" s="995"/>
      <c r="Q87" s="7"/>
      <c r="R87" s="7"/>
      <c r="S87" s="7"/>
    </row>
    <row r="88" spans="1:19">
      <c r="A88" s="993"/>
      <c r="B88" s="993"/>
      <c r="C88" s="993"/>
      <c r="D88" s="995"/>
      <c r="E88" s="995"/>
      <c r="F88" s="995"/>
      <c r="G88" s="995"/>
      <c r="H88" s="995"/>
      <c r="I88" s="995"/>
      <c r="J88" s="995"/>
      <c r="K88" s="995"/>
      <c r="L88" s="995"/>
      <c r="M88" s="995"/>
      <c r="N88" s="995"/>
      <c r="O88" s="995"/>
      <c r="P88" s="995"/>
      <c r="Q88" s="7"/>
      <c r="R88" s="7"/>
      <c r="S88" s="7"/>
    </row>
    <row r="89" spans="1:19">
      <c r="A89" s="993"/>
      <c r="B89" s="993"/>
      <c r="C89" s="993"/>
      <c r="D89" s="995"/>
      <c r="E89" s="995"/>
      <c r="F89" s="995"/>
      <c r="G89" s="995"/>
      <c r="H89" s="995"/>
      <c r="I89" s="995"/>
      <c r="J89" s="995"/>
      <c r="K89" s="995"/>
      <c r="L89" s="995"/>
      <c r="M89" s="995"/>
      <c r="N89" s="995"/>
      <c r="O89" s="995"/>
      <c r="P89" s="995"/>
      <c r="Q89" s="7"/>
      <c r="R89" s="7"/>
      <c r="S89" s="7"/>
    </row>
    <row r="90" spans="1:19">
      <c r="A90" s="993"/>
      <c r="B90" s="993"/>
      <c r="C90" s="993"/>
      <c r="D90" s="995"/>
      <c r="E90" s="995"/>
      <c r="F90" s="995"/>
      <c r="G90" s="995"/>
      <c r="H90" s="995"/>
      <c r="I90" s="995"/>
      <c r="J90" s="995"/>
      <c r="K90" s="995"/>
      <c r="L90" s="995"/>
      <c r="M90" s="995"/>
      <c r="N90" s="995"/>
      <c r="O90" s="995"/>
      <c r="P90" s="995"/>
      <c r="Q90" s="7"/>
      <c r="R90" s="7"/>
      <c r="S90" s="7"/>
    </row>
    <row r="91" spans="1:19">
      <c r="A91" s="993"/>
      <c r="B91" s="993"/>
      <c r="C91" s="993"/>
      <c r="D91" s="995"/>
      <c r="E91" s="995"/>
      <c r="F91" s="995"/>
      <c r="G91" s="995"/>
      <c r="H91" s="995"/>
      <c r="I91" s="995"/>
      <c r="J91" s="995"/>
      <c r="K91" s="995"/>
      <c r="L91" s="995"/>
      <c r="M91" s="995"/>
      <c r="N91" s="995"/>
      <c r="O91" s="995"/>
      <c r="P91" s="995"/>
      <c r="Q91" s="7"/>
      <c r="R91" s="7"/>
      <c r="S91" s="7"/>
    </row>
    <row r="92" spans="1:19">
      <c r="A92" s="993"/>
      <c r="B92" s="993"/>
      <c r="C92" s="993"/>
      <c r="D92" s="995"/>
      <c r="E92" s="995"/>
      <c r="F92" s="995"/>
      <c r="G92" s="995"/>
      <c r="H92" s="995"/>
      <c r="I92" s="995"/>
      <c r="J92" s="995"/>
      <c r="K92" s="995"/>
      <c r="L92" s="995"/>
      <c r="M92" s="995"/>
      <c r="N92" s="995"/>
      <c r="O92" s="995"/>
      <c r="P92" s="995"/>
      <c r="Q92" s="7"/>
      <c r="R92" s="7"/>
      <c r="S92" s="7"/>
    </row>
    <row r="93" spans="1:19">
      <c r="A93" s="993"/>
      <c r="B93" s="993"/>
      <c r="C93" s="993"/>
      <c r="D93" s="995"/>
      <c r="E93" s="995"/>
      <c r="F93" s="995"/>
      <c r="G93" s="995"/>
      <c r="H93" s="995"/>
      <c r="I93" s="995"/>
      <c r="J93" s="995"/>
      <c r="K93" s="995"/>
      <c r="L93" s="995"/>
      <c r="M93" s="995"/>
      <c r="N93" s="995"/>
      <c r="O93" s="995"/>
      <c r="P93" s="995"/>
      <c r="Q93" s="7"/>
      <c r="R93" s="7"/>
      <c r="S93" s="7"/>
    </row>
    <row r="94" spans="1:19" ht="40.5" customHeight="1">
      <c r="A94" s="993"/>
      <c r="B94" s="993"/>
      <c r="C94" s="993"/>
      <c r="D94" s="995"/>
      <c r="E94" s="995"/>
      <c r="F94" s="995"/>
      <c r="G94" s="995"/>
      <c r="H94" s="995"/>
      <c r="I94" s="995"/>
      <c r="J94" s="995"/>
      <c r="K94" s="995"/>
      <c r="L94" s="995"/>
      <c r="M94" s="995"/>
      <c r="N94" s="995"/>
      <c r="O94" s="995"/>
      <c r="P94" s="995"/>
      <c r="Q94" s="7"/>
      <c r="R94" s="7"/>
      <c r="S94" s="7"/>
    </row>
    <row r="95" spans="1:19" hidden="1">
      <c r="A95" s="993"/>
      <c r="B95" s="993"/>
      <c r="C95" s="993"/>
      <c r="D95" s="995"/>
      <c r="E95" s="995"/>
      <c r="F95" s="995"/>
      <c r="G95" s="995"/>
      <c r="H95" s="995"/>
      <c r="I95" s="995"/>
      <c r="J95" s="995"/>
      <c r="K95" s="995"/>
      <c r="L95" s="995"/>
      <c r="M95" s="995"/>
      <c r="N95" s="995"/>
      <c r="O95" s="995"/>
      <c r="P95" s="995"/>
      <c r="Q95" s="7"/>
      <c r="R95" s="7"/>
      <c r="S95" s="7"/>
    </row>
    <row r="96" spans="1:19" ht="2.1" customHeight="1">
      <c r="A96" s="993"/>
      <c r="B96" s="993"/>
      <c r="C96" s="993"/>
      <c r="D96" s="995"/>
      <c r="E96" s="995"/>
      <c r="F96" s="995"/>
      <c r="G96" s="995"/>
      <c r="H96" s="995"/>
      <c r="I96" s="995"/>
      <c r="J96" s="995"/>
      <c r="K96" s="995"/>
      <c r="L96" s="995"/>
      <c r="M96" s="995"/>
      <c r="N96" s="995"/>
      <c r="O96" s="995"/>
      <c r="P96" s="995"/>
      <c r="Q96" s="7"/>
      <c r="R96" s="7"/>
      <c r="S96" s="7"/>
    </row>
    <row r="97" spans="1:19">
      <c r="A97" s="7"/>
      <c r="B97" s="7"/>
      <c r="C97" s="7"/>
      <c r="D97" s="7"/>
      <c r="E97" s="7"/>
      <c r="F97" s="7"/>
      <c r="G97" s="7"/>
      <c r="H97" s="7"/>
      <c r="I97" s="7"/>
      <c r="J97" s="7"/>
      <c r="K97" s="7"/>
      <c r="L97" s="7"/>
      <c r="M97" s="7"/>
      <c r="N97" s="7"/>
      <c r="O97" s="7"/>
      <c r="P97" s="7"/>
      <c r="Q97" s="7"/>
      <c r="R97" s="7"/>
      <c r="S97" s="7"/>
    </row>
    <row r="98" spans="1:19" ht="18" customHeight="1">
      <c r="A98" s="1220" t="s">
        <v>351</v>
      </c>
      <c r="B98" s="1220"/>
      <c r="C98" s="1220"/>
      <c r="D98" s="1220"/>
      <c r="E98" s="1220"/>
      <c r="F98" s="1220"/>
      <c r="G98" s="1220"/>
      <c r="H98" s="1220"/>
      <c r="I98" s="1220"/>
      <c r="J98" s="1220"/>
      <c r="K98" s="1220"/>
      <c r="L98" s="1220"/>
      <c r="M98" s="1220"/>
      <c r="N98" s="1220"/>
      <c r="O98" s="1220"/>
      <c r="P98" s="1220"/>
      <c r="Q98" s="7"/>
      <c r="R98" s="7"/>
      <c r="S98" s="7"/>
    </row>
    <row r="99" spans="1:19" ht="327" customHeight="1">
      <c r="A99" s="990" t="s">
        <v>352</v>
      </c>
      <c r="B99" s="991"/>
      <c r="C99" s="991"/>
      <c r="D99" s="991"/>
      <c r="E99" s="991"/>
      <c r="F99" s="991"/>
      <c r="G99" s="991"/>
      <c r="H99" s="991"/>
      <c r="I99" s="991"/>
      <c r="J99" s="991"/>
      <c r="K99" s="991"/>
      <c r="L99" s="991"/>
      <c r="M99" s="991"/>
      <c r="N99" s="991"/>
      <c r="O99" s="991"/>
      <c r="P99" s="991"/>
    </row>
    <row r="100" spans="1:19" ht="159.94999999999999" customHeight="1">
      <c r="A100" s="991"/>
      <c r="B100" s="991"/>
      <c r="C100" s="991"/>
      <c r="D100" s="991"/>
      <c r="E100" s="991"/>
      <c r="F100" s="991"/>
      <c r="G100" s="991"/>
      <c r="H100" s="991"/>
      <c r="I100" s="991"/>
      <c r="J100" s="991"/>
      <c r="K100" s="991"/>
      <c r="L100" s="991"/>
      <c r="M100" s="991"/>
      <c r="N100" s="991"/>
      <c r="O100" s="991"/>
      <c r="P100" s="991"/>
    </row>
  </sheetData>
  <mergeCells count="42">
    <mergeCell ref="A67:C80"/>
    <mergeCell ref="D67:G80"/>
    <mergeCell ref="H67:L80"/>
    <mergeCell ref="M67:P80"/>
    <mergeCell ref="A98:P98"/>
    <mergeCell ref="A81:C84"/>
    <mergeCell ref="D81:G84"/>
    <mergeCell ref="H81:L84"/>
    <mergeCell ref="M81:P84"/>
    <mergeCell ref="A85:C96"/>
    <mergeCell ref="D85:G96"/>
    <mergeCell ref="H85:L96"/>
    <mergeCell ref="M85:P96"/>
    <mergeCell ref="A45:C54"/>
    <mergeCell ref="D45:G54"/>
    <mergeCell ref="H45:L54"/>
    <mergeCell ref="M45:P54"/>
    <mergeCell ref="A55:C66"/>
    <mergeCell ref="D55:G66"/>
    <mergeCell ref="H55:L66"/>
    <mergeCell ref="M55:P66"/>
    <mergeCell ref="M27:P38"/>
    <mergeCell ref="A39:C44"/>
    <mergeCell ref="D39:G44"/>
    <mergeCell ref="H39:L44"/>
    <mergeCell ref="M39:P44"/>
    <mergeCell ref="A1:J1"/>
    <mergeCell ref="A99:P100"/>
    <mergeCell ref="A2:P2"/>
    <mergeCell ref="A3:P12"/>
    <mergeCell ref="A14:P14"/>
    <mergeCell ref="A16:C16"/>
    <mergeCell ref="D16:G16"/>
    <mergeCell ref="H16:L16"/>
    <mergeCell ref="M16:P16"/>
    <mergeCell ref="A17:C26"/>
    <mergeCell ref="D17:G26"/>
    <mergeCell ref="H17:L26"/>
    <mergeCell ref="M17:P26"/>
    <mergeCell ref="A27:C38"/>
    <mergeCell ref="D27:G38"/>
    <mergeCell ref="H27:L3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EF1B9-736F-4913-AF3E-1053A3BF5E55}">
  <dimension ref="A1:AC24"/>
  <sheetViews>
    <sheetView zoomScaleNormal="100" workbookViewId="0">
      <pane ySplit="7" topLeftCell="A9" activePane="bottomLeft" state="frozen"/>
      <selection pane="bottomLeft" activeCell="T9" sqref="T9:Z9"/>
    </sheetView>
  </sheetViews>
  <sheetFormatPr defaultColWidth="8.85546875" defaultRowHeight="15"/>
  <cols>
    <col min="1" max="1" width="8.85546875" style="1"/>
    <col min="2" max="2" width="32.7109375" style="1" customWidth="1"/>
    <col min="3" max="3" width="2.28515625" style="1" customWidth="1"/>
    <col min="4" max="4" width="2.85546875" style="1" customWidth="1"/>
    <col min="5" max="5" width="3.42578125" style="1" customWidth="1"/>
    <col min="6" max="6" width="4.28515625" style="1" customWidth="1"/>
    <col min="7" max="9" width="8.85546875" style="1"/>
    <col min="10" max="10" width="8.85546875" style="1" customWidth="1"/>
    <col min="11" max="11" width="8.85546875" style="1"/>
    <col min="12" max="12" width="5.7109375" style="1" customWidth="1"/>
    <col min="13" max="25" width="8.85546875" style="1"/>
    <col min="26" max="26" width="44.140625" style="1" customWidth="1"/>
    <col min="27" max="16384" width="8.85546875" style="1"/>
  </cols>
  <sheetData>
    <row r="1" spans="1:29" ht="69.95" customHeight="1">
      <c r="A1" s="997" t="s">
        <v>353</v>
      </c>
      <c r="B1" s="997"/>
      <c r="C1" s="997"/>
      <c r="D1" s="997"/>
      <c r="E1" s="997"/>
      <c r="F1" s="997"/>
      <c r="G1" s="997"/>
      <c r="H1" s="997"/>
      <c r="I1" s="997"/>
      <c r="J1" s="997"/>
      <c r="K1" s="997"/>
      <c r="L1" s="997"/>
      <c r="M1" s="997"/>
      <c r="N1" s="997"/>
      <c r="O1" s="997"/>
      <c r="P1" s="997"/>
      <c r="Q1" s="997"/>
      <c r="R1" s="997"/>
      <c r="S1" s="997"/>
      <c r="T1" s="425"/>
      <c r="U1" s="425"/>
      <c r="V1" s="425"/>
      <c r="W1" s="425"/>
      <c r="X1" s="425"/>
      <c r="Y1" s="425"/>
      <c r="Z1" s="425"/>
      <c r="AA1" s="425"/>
      <c r="AB1" s="425"/>
      <c r="AC1" s="425"/>
    </row>
    <row r="2" spans="1:29" ht="15.75">
      <c r="A2" s="1208" t="s">
        <v>354</v>
      </c>
      <c r="B2" s="1208"/>
      <c r="C2" s="1208"/>
      <c r="D2" s="1208"/>
      <c r="E2" s="1208"/>
      <c r="F2" s="1208"/>
      <c r="G2" s="1208"/>
      <c r="H2" s="1208"/>
      <c r="I2" s="1208"/>
      <c r="J2" s="1208"/>
      <c r="K2" s="1208"/>
      <c r="L2" s="1208"/>
      <c r="M2" s="1208"/>
      <c r="N2" s="1208"/>
      <c r="O2" s="1208"/>
      <c r="P2" s="1208"/>
      <c r="Q2" s="1208"/>
      <c r="R2" s="1208"/>
      <c r="S2" s="1208"/>
      <c r="T2" s="1208"/>
      <c r="U2" s="1208"/>
      <c r="V2" s="1208"/>
      <c r="W2" s="1208"/>
      <c r="X2" s="1208"/>
      <c r="Y2" s="1208"/>
      <c r="Z2" s="1208"/>
      <c r="AA2" s="425"/>
      <c r="AB2" s="425"/>
      <c r="AC2" s="425"/>
    </row>
    <row r="3" spans="1:29">
      <c r="A3" s="7"/>
      <c r="B3" s="7"/>
      <c r="C3" s="7"/>
      <c r="D3" s="7"/>
      <c r="E3" s="7"/>
      <c r="F3" s="7"/>
      <c r="G3" s="978"/>
      <c r="H3" s="978"/>
      <c r="I3" s="978"/>
      <c r="J3" s="978"/>
      <c r="K3" s="978"/>
      <c r="L3" s="978"/>
      <c r="M3" s="978"/>
      <c r="N3" s="978"/>
      <c r="O3" s="978"/>
      <c r="P3" s="978"/>
      <c r="Q3" s="978"/>
      <c r="R3" s="978"/>
      <c r="S3" s="978"/>
      <c r="T3" s="978"/>
      <c r="U3" s="978"/>
      <c r="V3" s="978"/>
      <c r="W3" s="978"/>
      <c r="X3" s="978"/>
      <c r="Y3" s="978"/>
      <c r="Z3" s="978"/>
      <c r="AA3" s="425"/>
      <c r="AB3" s="425"/>
      <c r="AC3" s="425"/>
    </row>
    <row r="4" spans="1:29">
      <c r="A4" s="978" t="s">
        <v>355</v>
      </c>
      <c r="B4" s="978"/>
      <c r="C4" s="978"/>
      <c r="D4" s="978"/>
      <c r="E4" s="978"/>
      <c r="F4" s="978"/>
      <c r="G4" s="978"/>
      <c r="H4" s="978"/>
      <c r="I4" s="978"/>
      <c r="J4" s="978"/>
      <c r="K4" s="978"/>
      <c r="L4" s="978"/>
      <c r="M4" s="978"/>
      <c r="N4" s="978"/>
      <c r="O4" s="978"/>
      <c r="P4" s="978"/>
      <c r="Q4" s="978"/>
      <c r="R4" s="978"/>
      <c r="S4" s="978"/>
      <c r="T4" s="978"/>
      <c r="U4" s="978"/>
      <c r="V4" s="978"/>
      <c r="W4" s="978"/>
      <c r="X4" s="978"/>
      <c r="Y4" s="978"/>
      <c r="Z4" s="978"/>
      <c r="AA4" s="425"/>
      <c r="AB4" s="425"/>
      <c r="AC4" s="425"/>
    </row>
    <row r="5" spans="1:29" ht="72" customHeight="1">
      <c r="A5" s="978" t="s">
        <v>356</v>
      </c>
      <c r="B5" s="978"/>
      <c r="C5" s="978"/>
      <c r="D5" s="978"/>
      <c r="E5" s="978"/>
      <c r="F5" s="978"/>
      <c r="G5" s="978"/>
      <c r="H5" s="978"/>
      <c r="I5" s="978"/>
      <c r="J5" s="978"/>
      <c r="K5" s="978"/>
      <c r="L5" s="978"/>
      <c r="M5" s="978"/>
      <c r="N5" s="978"/>
      <c r="O5" s="978"/>
      <c r="P5" s="978"/>
      <c r="Q5" s="978"/>
      <c r="R5" s="978"/>
      <c r="S5" s="978"/>
      <c r="T5" s="978"/>
      <c r="U5" s="978"/>
      <c r="V5" s="978"/>
      <c r="W5" s="978"/>
      <c r="X5" s="978"/>
      <c r="Y5" s="978"/>
      <c r="Z5" s="978"/>
      <c r="AA5" s="425"/>
      <c r="AB5" s="425"/>
      <c r="AC5" s="425"/>
    </row>
    <row r="6" spans="1:29">
      <c r="A6" s="7"/>
      <c r="B6" s="7"/>
      <c r="C6" s="7"/>
      <c r="D6" s="7"/>
      <c r="E6" s="7"/>
      <c r="F6" s="7"/>
      <c r="G6" s="883"/>
      <c r="H6" s="883"/>
      <c r="I6" s="883"/>
      <c r="J6" s="883"/>
      <c r="K6" s="883"/>
      <c r="L6" s="883"/>
      <c r="M6" s="883"/>
      <c r="N6" s="883"/>
      <c r="O6" s="883"/>
      <c r="P6" s="883"/>
      <c r="Q6" s="883"/>
      <c r="R6" s="883"/>
      <c r="S6" s="883"/>
      <c r="T6" s="883"/>
      <c r="U6" s="883"/>
      <c r="V6" s="883"/>
      <c r="W6" s="883"/>
      <c r="X6" s="883"/>
      <c r="Y6" s="883"/>
      <c r="Z6" s="883"/>
      <c r="AA6" s="425"/>
      <c r="AB6" s="425"/>
      <c r="AC6" s="425"/>
    </row>
    <row r="7" spans="1:29" ht="15" customHeight="1">
      <c r="A7" s="1215" t="s">
        <v>357</v>
      </c>
      <c r="B7" s="1215"/>
      <c r="C7" s="1215"/>
      <c r="D7" s="1215"/>
      <c r="E7" s="1215"/>
      <c r="F7" s="1215"/>
      <c r="G7" s="1215" t="s">
        <v>358</v>
      </c>
      <c r="H7" s="1215"/>
      <c r="I7" s="1215"/>
      <c r="J7" s="1215"/>
      <c r="K7" s="1215"/>
      <c r="L7" s="1215"/>
      <c r="M7" s="1215" t="s">
        <v>359</v>
      </c>
      <c r="N7" s="1215"/>
      <c r="O7" s="1215"/>
      <c r="P7" s="1215"/>
      <c r="Q7" s="1215"/>
      <c r="R7" s="1215"/>
      <c r="S7" s="1215"/>
      <c r="T7" s="1215" t="s">
        <v>360</v>
      </c>
      <c r="U7" s="1215"/>
      <c r="V7" s="1215"/>
      <c r="W7" s="1215"/>
      <c r="X7" s="1215"/>
      <c r="Y7" s="1215"/>
      <c r="Z7" s="1215"/>
      <c r="AA7" s="425"/>
      <c r="AB7" s="425"/>
      <c r="AC7" s="425"/>
    </row>
    <row r="8" spans="1:29" ht="300.75" customHeight="1">
      <c r="A8" s="998" t="s">
        <v>361</v>
      </c>
      <c r="B8" s="998"/>
      <c r="C8" s="998"/>
      <c r="D8" s="998"/>
      <c r="E8" s="998"/>
      <c r="F8" s="998"/>
      <c r="G8" s="999" t="s">
        <v>362</v>
      </c>
      <c r="H8" s="999"/>
      <c r="I8" s="999"/>
      <c r="J8" s="999"/>
      <c r="K8" s="999"/>
      <c r="L8" s="999"/>
      <c r="M8" s="999" t="s">
        <v>363</v>
      </c>
      <c r="N8" s="999"/>
      <c r="O8" s="999"/>
      <c r="P8" s="999"/>
      <c r="Q8" s="999"/>
      <c r="R8" s="999"/>
      <c r="S8" s="999"/>
      <c r="T8" s="1000" t="s">
        <v>364</v>
      </c>
      <c r="U8" s="1000"/>
      <c r="V8" s="1000"/>
      <c r="W8" s="1000"/>
      <c r="X8" s="1000"/>
      <c r="Y8" s="1000"/>
      <c r="Z8" s="1000"/>
      <c r="AA8" s="425"/>
      <c r="AB8" s="425"/>
      <c r="AC8" s="425"/>
    </row>
    <row r="9" spans="1:29" ht="50.1" customHeight="1">
      <c r="A9" s="1001" t="s">
        <v>365</v>
      </c>
      <c r="B9" s="1001"/>
      <c r="C9" s="1001"/>
      <c r="D9" s="1001"/>
      <c r="E9" s="1001"/>
      <c r="F9" s="1001"/>
      <c r="G9" s="1002" t="s">
        <v>366</v>
      </c>
      <c r="H9" s="1002"/>
      <c r="I9" s="1002"/>
      <c r="J9" s="1002"/>
      <c r="K9" s="1002"/>
      <c r="L9" s="1002"/>
      <c r="M9" s="1002" t="s">
        <v>367</v>
      </c>
      <c r="N9" s="1002"/>
      <c r="O9" s="1002"/>
      <c r="P9" s="1002"/>
      <c r="Q9" s="1002"/>
      <c r="R9" s="1002"/>
      <c r="S9" s="1002"/>
      <c r="T9" s="1003" t="s">
        <v>368</v>
      </c>
      <c r="U9" s="1003"/>
      <c r="V9" s="1003"/>
      <c r="W9" s="1003"/>
      <c r="X9" s="1003"/>
      <c r="Y9" s="1003"/>
      <c r="Z9" s="1003"/>
      <c r="AA9" s="425"/>
      <c r="AB9" s="425"/>
      <c r="AC9" s="425"/>
    </row>
    <row r="10" spans="1:29" ht="51" customHeight="1">
      <c r="A10" s="1001" t="s">
        <v>303</v>
      </c>
      <c r="B10" s="1001"/>
      <c r="C10" s="1001"/>
      <c r="D10" s="1001"/>
      <c r="E10" s="1001"/>
      <c r="F10" s="1001"/>
      <c r="G10" s="1002" t="s">
        <v>369</v>
      </c>
      <c r="H10" s="1002"/>
      <c r="I10" s="1002"/>
      <c r="J10" s="1002"/>
      <c r="K10" s="1002"/>
      <c r="L10" s="1002"/>
      <c r="M10" s="1002" t="s">
        <v>370</v>
      </c>
      <c r="N10" s="1002"/>
      <c r="O10" s="1002"/>
      <c r="P10" s="1002"/>
      <c r="Q10" s="1002"/>
      <c r="R10" s="1002"/>
      <c r="S10" s="1002"/>
      <c r="T10" s="1003" t="s">
        <v>371</v>
      </c>
      <c r="U10" s="1003"/>
      <c r="V10" s="1003"/>
      <c r="W10" s="1003"/>
      <c r="X10" s="1003"/>
      <c r="Y10" s="1003"/>
      <c r="Z10" s="1003"/>
      <c r="AA10" s="425"/>
      <c r="AB10" s="425"/>
      <c r="AC10" s="425"/>
    </row>
    <row r="11" spans="1:29" ht="38.1" customHeight="1">
      <c r="A11" s="1001" t="s">
        <v>372</v>
      </c>
      <c r="B11" s="1005"/>
      <c r="C11" s="1005"/>
      <c r="D11" s="1005"/>
      <c r="E11" s="1005"/>
      <c r="F11" s="1005"/>
      <c r="G11" s="1002" t="s">
        <v>373</v>
      </c>
      <c r="H11" s="1002"/>
      <c r="I11" s="1002"/>
      <c r="J11" s="1002"/>
      <c r="K11" s="1002"/>
      <c r="L11" s="1002"/>
      <c r="M11" s="1002" t="s">
        <v>374</v>
      </c>
      <c r="N11" s="1002"/>
      <c r="O11" s="1002"/>
      <c r="P11" s="1002"/>
      <c r="Q11" s="1002"/>
      <c r="R11" s="1002"/>
      <c r="S11" s="1002"/>
      <c r="T11" s="1003" t="s">
        <v>375</v>
      </c>
      <c r="U11" s="1003"/>
      <c r="V11" s="1003"/>
      <c r="W11" s="1003"/>
      <c r="X11" s="1003"/>
      <c r="Y11" s="1003"/>
      <c r="Z11" s="1003"/>
      <c r="AA11" s="425"/>
      <c r="AB11" s="425"/>
      <c r="AC11" s="425"/>
    </row>
    <row r="12" spans="1:29" ht="104.1" customHeight="1">
      <c r="A12" s="1005" t="s">
        <v>304</v>
      </c>
      <c r="B12" s="1005"/>
      <c r="C12" s="1005"/>
      <c r="D12" s="1005"/>
      <c r="E12" s="1005"/>
      <c r="F12" s="1005"/>
      <c r="G12" s="1002" t="s">
        <v>376</v>
      </c>
      <c r="H12" s="1002"/>
      <c r="I12" s="1002"/>
      <c r="J12" s="1002"/>
      <c r="K12" s="1002"/>
      <c r="L12" s="1002"/>
      <c r="M12" s="1002" t="s">
        <v>377</v>
      </c>
      <c r="N12" s="1002"/>
      <c r="O12" s="1002"/>
      <c r="P12" s="1002"/>
      <c r="Q12" s="1002"/>
      <c r="R12" s="1002"/>
      <c r="S12" s="1002"/>
      <c r="T12" s="1003" t="s">
        <v>378</v>
      </c>
      <c r="U12" s="1003"/>
      <c r="V12" s="1003"/>
      <c r="W12" s="1003"/>
      <c r="X12" s="1003"/>
      <c r="Y12" s="1003"/>
      <c r="Z12" s="1003"/>
      <c r="AA12" s="425"/>
      <c r="AB12" s="1004"/>
      <c r="AC12" s="1004"/>
    </row>
    <row r="13" spans="1:29" ht="77.099999999999994" customHeight="1">
      <c r="A13" s="1005" t="s">
        <v>299</v>
      </c>
      <c r="B13" s="1005"/>
      <c r="C13" s="1005"/>
      <c r="D13" s="1005"/>
      <c r="E13" s="1005"/>
      <c r="F13" s="1005"/>
      <c r="G13" s="1002" t="s">
        <v>379</v>
      </c>
      <c r="H13" s="1002"/>
      <c r="I13" s="1002"/>
      <c r="J13" s="1002"/>
      <c r="K13" s="1002"/>
      <c r="L13" s="1002"/>
      <c r="M13" s="1002" t="s">
        <v>380</v>
      </c>
      <c r="N13" s="1002"/>
      <c r="O13" s="1002"/>
      <c r="P13" s="1002"/>
      <c r="Q13" s="1002"/>
      <c r="R13" s="1002"/>
      <c r="S13" s="1002"/>
      <c r="T13" s="1003" t="s">
        <v>381</v>
      </c>
      <c r="U13" s="1003"/>
      <c r="V13" s="1003"/>
      <c r="W13" s="1003"/>
      <c r="X13" s="1003"/>
      <c r="Y13" s="1003"/>
      <c r="Z13" s="1003"/>
      <c r="AA13" s="425"/>
      <c r="AB13" s="3"/>
      <c r="AC13" s="3"/>
    </row>
    <row r="14" spans="1:29" ht="126" customHeight="1">
      <c r="A14" s="1006" t="s">
        <v>300</v>
      </c>
      <c r="B14" s="1007"/>
      <c r="C14" s="1007"/>
      <c r="D14" s="1007"/>
      <c r="E14" s="1007"/>
      <c r="F14" s="1007"/>
      <c r="G14" s="1002" t="s">
        <v>382</v>
      </c>
      <c r="H14" s="1002"/>
      <c r="I14" s="1002"/>
      <c r="J14" s="1002"/>
      <c r="K14" s="1002"/>
      <c r="L14" s="1002"/>
      <c r="M14" s="1002" t="s">
        <v>383</v>
      </c>
      <c r="N14" s="1002"/>
      <c r="O14" s="1002"/>
      <c r="P14" s="1002"/>
      <c r="Q14" s="1002"/>
      <c r="R14" s="1002"/>
      <c r="S14" s="1002"/>
      <c r="T14" s="1003" t="s">
        <v>384</v>
      </c>
      <c r="U14" s="1003"/>
      <c r="V14" s="1003"/>
      <c r="W14" s="1003"/>
      <c r="X14" s="1003"/>
      <c r="Y14" s="1003"/>
      <c r="Z14" s="1003"/>
      <c r="AA14" s="425"/>
      <c r="AB14" s="4"/>
      <c r="AC14" s="4"/>
    </row>
    <row r="15" spans="1:29" ht="35.1" customHeight="1">
      <c r="A15" s="1005" t="s">
        <v>305</v>
      </c>
      <c r="B15" s="1005"/>
      <c r="C15" s="1005"/>
      <c r="D15" s="1005"/>
      <c r="E15" s="1005"/>
      <c r="F15" s="1005"/>
      <c r="G15" s="1002" t="s">
        <v>385</v>
      </c>
      <c r="H15" s="1002"/>
      <c r="I15" s="1002"/>
      <c r="J15" s="1002"/>
      <c r="K15" s="1002"/>
      <c r="L15" s="1002"/>
      <c r="M15" s="1002" t="s">
        <v>386</v>
      </c>
      <c r="N15" s="1002"/>
      <c r="O15" s="1002"/>
      <c r="P15" s="1002"/>
      <c r="Q15" s="1002"/>
      <c r="R15" s="1002"/>
      <c r="S15" s="1002"/>
      <c r="T15" s="1003" t="s">
        <v>387</v>
      </c>
      <c r="U15" s="1003"/>
      <c r="V15" s="1003"/>
      <c r="W15" s="1003"/>
      <c r="X15" s="1003"/>
      <c r="Y15" s="1003"/>
      <c r="Z15" s="1003"/>
      <c r="AA15" s="425"/>
      <c r="AB15" s="4"/>
      <c r="AC15" s="4"/>
    </row>
    <row r="16" spans="1:29" ht="84.95" customHeight="1">
      <c r="A16" s="1005" t="s">
        <v>308</v>
      </c>
      <c r="B16" s="1005"/>
      <c r="C16" s="1005"/>
      <c r="D16" s="1005"/>
      <c r="E16" s="1005"/>
      <c r="F16" s="1005"/>
      <c r="G16" s="1002" t="s">
        <v>388</v>
      </c>
      <c r="H16" s="1002"/>
      <c r="I16" s="1002"/>
      <c r="J16" s="1002"/>
      <c r="K16" s="1002"/>
      <c r="L16" s="1002"/>
      <c r="M16" s="1002" t="s">
        <v>389</v>
      </c>
      <c r="N16" s="1002"/>
      <c r="O16" s="1002"/>
      <c r="P16" s="1002"/>
      <c r="Q16" s="1002"/>
      <c r="R16" s="1002"/>
      <c r="S16" s="1002"/>
      <c r="T16" s="1008" t="s">
        <v>390</v>
      </c>
      <c r="U16" s="1008"/>
      <c r="V16" s="1008"/>
      <c r="W16" s="1008"/>
      <c r="X16" s="1008"/>
      <c r="Y16" s="1008"/>
      <c r="Z16" s="1008"/>
      <c r="AA16" s="425"/>
      <c r="AB16" s="4"/>
      <c r="AC16" s="4"/>
    </row>
    <row r="17" spans="1:29" ht="38.1" customHeight="1">
      <c r="A17" s="1001" t="s">
        <v>391</v>
      </c>
      <c r="B17" s="1005"/>
      <c r="C17" s="1005"/>
      <c r="D17" s="1005"/>
      <c r="E17" s="1005"/>
      <c r="F17" s="1005"/>
      <c r="G17" s="1002" t="s">
        <v>392</v>
      </c>
      <c r="H17" s="1002"/>
      <c r="I17" s="1002"/>
      <c r="J17" s="1002"/>
      <c r="K17" s="1002"/>
      <c r="L17" s="1002"/>
      <c r="M17" s="1002" t="s">
        <v>393</v>
      </c>
      <c r="N17" s="1002"/>
      <c r="O17" s="1002"/>
      <c r="P17" s="1002"/>
      <c r="Q17" s="1002"/>
      <c r="R17" s="1002"/>
      <c r="S17" s="1002"/>
      <c r="T17" s="1008" t="s">
        <v>394</v>
      </c>
      <c r="U17" s="1008"/>
      <c r="V17" s="1008"/>
      <c r="W17" s="1008"/>
      <c r="X17" s="1008"/>
      <c r="Y17" s="1008"/>
      <c r="Z17" s="1008"/>
      <c r="AA17" s="425"/>
      <c r="AB17" s="4"/>
      <c r="AC17" s="4"/>
    </row>
    <row r="18" spans="1:29" ht="36" customHeight="1">
      <c r="A18" s="1009" t="s">
        <v>395</v>
      </c>
      <c r="B18" s="1009"/>
      <c r="C18" s="1009"/>
      <c r="D18" s="1009"/>
      <c r="E18" s="1009"/>
      <c r="F18" s="1009"/>
      <c r="G18" s="1010" t="s">
        <v>396</v>
      </c>
      <c r="H18" s="1010"/>
      <c r="I18" s="1010"/>
      <c r="J18" s="1010"/>
      <c r="K18" s="1010"/>
      <c r="L18" s="1010"/>
      <c r="M18" s="1010" t="s">
        <v>397</v>
      </c>
      <c r="N18" s="1010"/>
      <c r="O18" s="1010"/>
      <c r="P18" s="1010"/>
      <c r="Q18" s="1010"/>
      <c r="R18" s="1010"/>
      <c r="S18" s="1010"/>
      <c r="T18" s="1011" t="s">
        <v>398</v>
      </c>
      <c r="U18" s="1011"/>
      <c r="V18" s="1011"/>
      <c r="W18" s="1011"/>
      <c r="X18" s="1011"/>
      <c r="Y18" s="1011"/>
      <c r="Z18" s="1011"/>
      <c r="AA18" s="425"/>
      <c r="AB18" s="425"/>
      <c r="AC18" s="425"/>
    </row>
    <row r="19" spans="1:29" ht="63.95" customHeight="1">
      <c r="A19" s="1001" t="s">
        <v>399</v>
      </c>
      <c r="B19" s="1001"/>
      <c r="C19" s="1001"/>
      <c r="D19" s="1001"/>
      <c r="E19" s="1001"/>
      <c r="F19" s="1001"/>
      <c r="G19" s="1002" t="s">
        <v>400</v>
      </c>
      <c r="H19" s="1002"/>
      <c r="I19" s="1002"/>
      <c r="J19" s="1002"/>
      <c r="K19" s="1002"/>
      <c r="L19" s="1002"/>
      <c r="M19" s="1002" t="s">
        <v>401</v>
      </c>
      <c r="N19" s="1002"/>
      <c r="O19" s="1002"/>
      <c r="P19" s="1002"/>
      <c r="Q19" s="1002"/>
      <c r="R19" s="1002"/>
      <c r="S19" s="1002"/>
      <c r="T19" s="1008" t="s">
        <v>402</v>
      </c>
      <c r="U19" s="1008"/>
      <c r="V19" s="1008"/>
      <c r="W19" s="1008"/>
      <c r="X19" s="1008"/>
      <c r="Y19" s="1008"/>
      <c r="Z19" s="1008"/>
      <c r="AA19" s="425"/>
      <c r="AB19" s="425"/>
      <c r="AC19" s="425"/>
    </row>
    <row r="20" spans="1:29" ht="47.1" customHeight="1">
      <c r="A20" s="1001" t="s">
        <v>306</v>
      </c>
      <c r="B20" s="1001"/>
      <c r="C20" s="1001"/>
      <c r="D20" s="1001"/>
      <c r="E20" s="1001"/>
      <c r="F20" s="1001"/>
      <c r="G20" s="1002" t="s">
        <v>403</v>
      </c>
      <c r="H20" s="1002"/>
      <c r="I20" s="1002"/>
      <c r="J20" s="1002"/>
      <c r="K20" s="1002"/>
      <c r="L20" s="1002"/>
      <c r="M20" s="1002" t="s">
        <v>404</v>
      </c>
      <c r="N20" s="1002"/>
      <c r="O20" s="1002"/>
      <c r="P20" s="1002"/>
      <c r="Q20" s="1002"/>
      <c r="R20" s="1002"/>
      <c r="S20" s="1002"/>
      <c r="T20" s="1008" t="s">
        <v>405</v>
      </c>
      <c r="U20" s="1008"/>
      <c r="V20" s="1008"/>
      <c r="W20" s="1008"/>
      <c r="X20" s="1008"/>
      <c r="Y20" s="1008"/>
      <c r="Z20" s="1008"/>
      <c r="AA20" s="425"/>
      <c r="AB20" s="425"/>
      <c r="AC20" s="425"/>
    </row>
    <row r="21" spans="1:29">
      <c r="A21" s="425"/>
      <c r="B21" s="425"/>
      <c r="C21" s="425"/>
      <c r="D21" s="425"/>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row>
    <row r="22" spans="1:29">
      <c r="A22" s="425"/>
      <c r="B22" s="425"/>
      <c r="C22" s="425"/>
      <c r="D22" s="425"/>
      <c r="E22" s="425"/>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row>
    <row r="23" spans="1:29">
      <c r="A23" s="425"/>
      <c r="B23" s="425"/>
      <c r="C23" s="425"/>
      <c r="D23" s="425"/>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row>
    <row r="24" spans="1:29">
      <c r="A24" s="425"/>
      <c r="B24" s="425"/>
      <c r="C24" s="425"/>
      <c r="D24" s="425"/>
      <c r="E24" s="425"/>
      <c r="F24" s="425"/>
      <c r="G24" s="425"/>
      <c r="H24" s="425"/>
      <c r="I24" s="425"/>
      <c r="J24" s="425"/>
      <c r="K24" s="425"/>
      <c r="L24" s="425"/>
      <c r="M24" s="425"/>
      <c r="N24" s="425"/>
      <c r="O24" s="425"/>
      <c r="P24" s="425"/>
      <c r="Q24" s="425"/>
      <c r="R24" s="425"/>
      <c r="S24" s="425"/>
      <c r="T24" s="425"/>
      <c r="U24" s="425"/>
      <c r="V24" s="425"/>
      <c r="W24" s="425"/>
      <c r="X24" s="425"/>
      <c r="Y24" s="425"/>
      <c r="Z24" s="425"/>
      <c r="AA24" s="425"/>
      <c r="AB24" s="425"/>
      <c r="AC24" s="425"/>
    </row>
  </sheetData>
  <mergeCells count="62">
    <mergeCell ref="A18:F18"/>
    <mergeCell ref="G18:L18"/>
    <mergeCell ref="M18:S18"/>
    <mergeCell ref="T18:Z18"/>
    <mergeCell ref="A20:F20"/>
    <mergeCell ref="G20:L20"/>
    <mergeCell ref="M20:S20"/>
    <mergeCell ref="T20:Z20"/>
    <mergeCell ref="A19:F19"/>
    <mergeCell ref="G19:L19"/>
    <mergeCell ref="M19:S19"/>
    <mergeCell ref="T19:Z19"/>
    <mergeCell ref="A17:F17"/>
    <mergeCell ref="G17:L17"/>
    <mergeCell ref="M17:S17"/>
    <mergeCell ref="T17:Z17"/>
    <mergeCell ref="A16:F16"/>
    <mergeCell ref="G16:L16"/>
    <mergeCell ref="M16:S16"/>
    <mergeCell ref="T16:Z16"/>
    <mergeCell ref="A15:F15"/>
    <mergeCell ref="G15:L15"/>
    <mergeCell ref="M15:S15"/>
    <mergeCell ref="T15:Z15"/>
    <mergeCell ref="A14:F14"/>
    <mergeCell ref="G14:L14"/>
    <mergeCell ref="M14:S14"/>
    <mergeCell ref="T14:Z14"/>
    <mergeCell ref="A13:F13"/>
    <mergeCell ref="G13:L13"/>
    <mergeCell ref="M13:S13"/>
    <mergeCell ref="T13:Z13"/>
    <mergeCell ref="A11:F11"/>
    <mergeCell ref="G11:L11"/>
    <mergeCell ref="M11:S11"/>
    <mergeCell ref="T11:Z11"/>
    <mergeCell ref="AB12:AC12"/>
    <mergeCell ref="A12:F12"/>
    <mergeCell ref="G12:L12"/>
    <mergeCell ref="M12:S12"/>
    <mergeCell ref="T12:Z12"/>
    <mergeCell ref="A9:F9"/>
    <mergeCell ref="G9:L9"/>
    <mergeCell ref="M9:S9"/>
    <mergeCell ref="T9:Z9"/>
    <mergeCell ref="A10:F10"/>
    <mergeCell ref="G10:L10"/>
    <mergeCell ref="M10:S10"/>
    <mergeCell ref="T10:Z10"/>
    <mergeCell ref="A7:F7"/>
    <mergeCell ref="G7:L7"/>
    <mergeCell ref="M7:S7"/>
    <mergeCell ref="T7:Z7"/>
    <mergeCell ref="A8:F8"/>
    <mergeCell ref="G8:L8"/>
    <mergeCell ref="M8:S8"/>
    <mergeCell ref="T8:Z8"/>
    <mergeCell ref="A2:Z2"/>
    <mergeCell ref="G3:Z3"/>
    <mergeCell ref="A4:Z4"/>
    <mergeCell ref="A5:Z5"/>
    <mergeCell ref="A1:S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629DF-C2EF-4130-B837-2F701324F25B}">
  <dimension ref="A1:J188"/>
  <sheetViews>
    <sheetView zoomScaleNormal="100" workbookViewId="0">
      <pane ySplit="6" topLeftCell="A175" activePane="bottomLeft" state="frozen"/>
      <selection pane="bottomLeft" activeCell="G154" sqref="G154"/>
    </sheetView>
  </sheetViews>
  <sheetFormatPr defaultColWidth="8.85546875" defaultRowHeight="15"/>
  <cols>
    <col min="1" max="1" width="13.7109375" style="1" customWidth="1"/>
    <col min="2" max="2" width="27.7109375" style="1" customWidth="1"/>
    <col min="3" max="3" width="66.42578125" style="1" customWidth="1"/>
    <col min="4" max="4" width="63.28515625" style="1" customWidth="1"/>
    <col min="5" max="16384" width="8.85546875" style="1"/>
  </cols>
  <sheetData>
    <row r="1" spans="1:10" ht="69.95" customHeight="1">
      <c r="A1" s="968" t="s">
        <v>406</v>
      </c>
      <c r="B1" s="968"/>
      <c r="C1" s="968"/>
      <c r="D1" s="968"/>
      <c r="E1" s="968"/>
      <c r="F1" s="968"/>
      <c r="G1" s="968"/>
      <c r="H1" s="968"/>
      <c r="I1" s="968"/>
      <c r="J1" s="968"/>
    </row>
    <row r="2" spans="1:10" ht="15.75">
      <c r="A2" s="1221" t="s">
        <v>407</v>
      </c>
      <c r="B2" s="1221"/>
      <c r="C2" s="1221"/>
      <c r="D2" s="954"/>
      <c r="E2" s="46"/>
    </row>
    <row r="3" spans="1:10">
      <c r="A3" s="45"/>
      <c r="B3" s="45"/>
      <c r="C3" s="45"/>
      <c r="D3" s="954"/>
      <c r="E3" s="47"/>
    </row>
    <row r="4" spans="1:10">
      <c r="A4" s="7" t="s">
        <v>408</v>
      </c>
      <c r="B4" s="7"/>
      <c r="C4" s="7"/>
      <c r="D4" s="7"/>
      <c r="E4" s="27"/>
    </row>
    <row r="5" spans="1:10">
      <c r="A5" s="1222"/>
      <c r="B5" s="1222"/>
      <c r="C5" s="1222"/>
      <c r="D5" s="1222"/>
      <c r="E5" s="27"/>
    </row>
    <row r="6" spans="1:10" ht="39.75">
      <c r="A6" s="916" t="s">
        <v>409</v>
      </c>
      <c r="B6" s="916" t="s">
        <v>410</v>
      </c>
      <c r="C6" s="916" t="s">
        <v>411</v>
      </c>
      <c r="D6" s="916" t="s">
        <v>412</v>
      </c>
      <c r="E6" s="48"/>
    </row>
    <row r="7" spans="1:10" ht="16.5" customHeight="1">
      <c r="A7" s="932"/>
      <c r="B7" s="86" t="s">
        <v>413</v>
      </c>
      <c r="C7" s="56"/>
      <c r="D7" s="56"/>
      <c r="E7" s="48"/>
    </row>
    <row r="8" spans="1:10" ht="16.5" customHeight="1">
      <c r="A8" s="951"/>
      <c r="B8" s="87" t="s">
        <v>414</v>
      </c>
      <c r="C8" s="57"/>
      <c r="D8" s="57"/>
      <c r="E8" s="49"/>
    </row>
    <row r="9" spans="1:10" ht="47.1" customHeight="1">
      <c r="A9" s="891"/>
      <c r="B9" s="899" t="s">
        <v>415</v>
      </c>
      <c r="C9" s="952" t="s">
        <v>416</v>
      </c>
      <c r="D9" s="922" t="s">
        <v>417</v>
      </c>
      <c r="E9" s="27"/>
    </row>
    <row r="10" spans="1:10" ht="48" customHeight="1">
      <c r="A10" s="891"/>
      <c r="B10" s="899" t="s">
        <v>418</v>
      </c>
      <c r="C10" s="952" t="s">
        <v>419</v>
      </c>
      <c r="D10" s="922" t="s">
        <v>420</v>
      </c>
      <c r="E10" s="27"/>
    </row>
    <row r="11" spans="1:10" ht="102">
      <c r="A11" s="891"/>
      <c r="B11" s="899" t="s">
        <v>421</v>
      </c>
      <c r="C11" s="952" t="s">
        <v>422</v>
      </c>
      <c r="D11" s="922" t="s">
        <v>423</v>
      </c>
      <c r="E11" s="27"/>
    </row>
    <row r="12" spans="1:10" ht="60" customHeight="1">
      <c r="A12" s="891"/>
      <c r="B12" s="899" t="s">
        <v>424</v>
      </c>
      <c r="C12" s="952" t="s">
        <v>425</v>
      </c>
      <c r="D12" s="922" t="s">
        <v>426</v>
      </c>
      <c r="E12" s="27"/>
    </row>
    <row r="13" spans="1:10" ht="100.5" customHeight="1">
      <c r="A13" s="891"/>
      <c r="B13" s="899" t="s">
        <v>427</v>
      </c>
      <c r="C13" s="952" t="s">
        <v>428</v>
      </c>
      <c r="D13" s="922" t="s">
        <v>426</v>
      </c>
      <c r="E13" s="27"/>
    </row>
    <row r="14" spans="1:10" ht="114.75">
      <c r="A14" s="891"/>
      <c r="B14" s="899" t="s">
        <v>429</v>
      </c>
      <c r="C14" s="952" t="s">
        <v>430</v>
      </c>
      <c r="D14" s="922" t="s">
        <v>426</v>
      </c>
      <c r="E14" s="27"/>
    </row>
    <row r="15" spans="1:10" ht="309.75" customHeight="1">
      <c r="A15" s="891"/>
      <c r="B15" s="899" t="s">
        <v>431</v>
      </c>
      <c r="C15" s="952" t="s">
        <v>432</v>
      </c>
      <c r="D15" s="922" t="s">
        <v>426</v>
      </c>
      <c r="E15" s="27"/>
    </row>
    <row r="16" spans="1:10" ht="63.75" customHeight="1">
      <c r="A16" s="891"/>
      <c r="B16" s="899" t="s">
        <v>433</v>
      </c>
      <c r="C16" s="952" t="s">
        <v>434</v>
      </c>
      <c r="D16" s="922" t="s">
        <v>435</v>
      </c>
      <c r="E16" s="27"/>
    </row>
    <row r="17" spans="1:5" ht="51" customHeight="1">
      <c r="A17" s="891"/>
      <c r="B17" s="899" t="s">
        <v>436</v>
      </c>
      <c r="C17" s="952" t="s">
        <v>437</v>
      </c>
      <c r="D17" s="922" t="s">
        <v>438</v>
      </c>
      <c r="E17" s="27"/>
    </row>
    <row r="18" spans="1:5" ht="15.75">
      <c r="A18" s="58"/>
      <c r="B18" s="1013" t="s">
        <v>439</v>
      </c>
      <c r="C18" s="1013"/>
      <c r="D18" s="59"/>
      <c r="E18" s="764"/>
    </row>
    <row r="19" spans="1:5" ht="89.1" customHeight="1">
      <c r="A19" s="891"/>
      <c r="B19" s="707" t="s">
        <v>440</v>
      </c>
      <c r="C19" s="952" t="s">
        <v>441</v>
      </c>
      <c r="D19" s="766" t="s">
        <v>442</v>
      </c>
      <c r="E19" s="465"/>
    </row>
    <row r="20" spans="1:5" ht="204">
      <c r="A20" s="891"/>
      <c r="B20" s="707" t="s">
        <v>443</v>
      </c>
      <c r="C20" s="952" t="s">
        <v>444</v>
      </c>
      <c r="D20" s="760" t="s">
        <v>445</v>
      </c>
      <c r="E20" s="765"/>
    </row>
    <row r="21" spans="1:5" ht="129" customHeight="1">
      <c r="A21" s="891"/>
      <c r="B21" s="707" t="s">
        <v>446</v>
      </c>
      <c r="C21" s="952" t="s">
        <v>447</v>
      </c>
      <c r="D21" s="767" t="s">
        <v>448</v>
      </c>
      <c r="E21" s="755"/>
    </row>
    <row r="22" spans="1:5" ht="90" customHeight="1">
      <c r="A22" s="891"/>
      <c r="B22" s="707" t="s">
        <v>449</v>
      </c>
      <c r="C22" s="952" t="s">
        <v>450</v>
      </c>
      <c r="D22" s="925" t="s">
        <v>451</v>
      </c>
      <c r="E22" s="27"/>
    </row>
    <row r="23" spans="1:5" ht="193.5" customHeight="1">
      <c r="A23" s="891"/>
      <c r="B23" s="707" t="s">
        <v>452</v>
      </c>
      <c r="C23" s="952" t="s">
        <v>453</v>
      </c>
      <c r="D23" s="922" t="s">
        <v>454</v>
      </c>
      <c r="E23" s="55"/>
    </row>
    <row r="24" spans="1:5" ht="234.75" customHeight="1">
      <c r="A24" s="891"/>
      <c r="B24" s="707" t="s">
        <v>455</v>
      </c>
      <c r="C24" s="60" t="s">
        <v>456</v>
      </c>
      <c r="D24" s="894" t="s">
        <v>457</v>
      </c>
      <c r="E24" s="465"/>
    </row>
    <row r="25" spans="1:5" ht="258" customHeight="1">
      <c r="A25" s="891"/>
      <c r="B25" s="707" t="s">
        <v>458</v>
      </c>
      <c r="C25" s="952" t="s">
        <v>459</v>
      </c>
      <c r="D25" s="891" t="s">
        <v>460</v>
      </c>
      <c r="E25" s="765"/>
    </row>
    <row r="26" spans="1:5" ht="195" customHeight="1">
      <c r="A26" s="891"/>
      <c r="B26" s="707" t="s">
        <v>461</v>
      </c>
      <c r="C26" s="952" t="s">
        <v>462</v>
      </c>
      <c r="D26" s="61" t="s">
        <v>463</v>
      </c>
      <c r="E26" s="27"/>
    </row>
    <row r="27" spans="1:5" ht="246.95" customHeight="1">
      <c r="A27" s="891"/>
      <c r="B27" s="707" t="s">
        <v>464</v>
      </c>
      <c r="C27" s="952" t="s">
        <v>465</v>
      </c>
      <c r="D27" s="894" t="s">
        <v>466</v>
      </c>
      <c r="E27" s="27"/>
    </row>
    <row r="28" spans="1:5" ht="156" customHeight="1">
      <c r="A28" s="891"/>
      <c r="B28" s="707" t="s">
        <v>467</v>
      </c>
      <c r="C28" s="952" t="s">
        <v>468</v>
      </c>
      <c r="D28" s="894" t="s">
        <v>469</v>
      </c>
      <c r="E28" s="27"/>
    </row>
    <row r="29" spans="1:5" ht="104.1" customHeight="1">
      <c r="A29" s="891"/>
      <c r="B29" s="707" t="s">
        <v>470</v>
      </c>
      <c r="C29" s="952" t="s">
        <v>471</v>
      </c>
      <c r="D29" s="894" t="s">
        <v>472</v>
      </c>
      <c r="E29" s="27"/>
    </row>
    <row r="30" spans="1:5" ht="204.95" customHeight="1">
      <c r="A30" s="891"/>
      <c r="B30" s="707" t="s">
        <v>473</v>
      </c>
      <c r="C30" s="952" t="s">
        <v>474</v>
      </c>
      <c r="D30" s="894" t="s">
        <v>475</v>
      </c>
      <c r="E30" s="27"/>
    </row>
    <row r="31" spans="1:5" ht="168" customHeight="1">
      <c r="A31" s="891"/>
      <c r="B31" s="707" t="s">
        <v>476</v>
      </c>
      <c r="C31" s="952" t="s">
        <v>477</v>
      </c>
      <c r="D31" s="759" t="s">
        <v>478</v>
      </c>
      <c r="E31" s="755"/>
    </row>
    <row r="32" spans="1:5" ht="138.94999999999999" customHeight="1">
      <c r="A32" s="891"/>
      <c r="B32" s="707" t="s">
        <v>479</v>
      </c>
      <c r="C32" s="952" t="s">
        <v>480</v>
      </c>
      <c r="D32" s="894" t="s">
        <v>481</v>
      </c>
      <c r="E32" s="27"/>
    </row>
    <row r="33" spans="1:6" ht="140.1" customHeight="1">
      <c r="A33" s="891"/>
      <c r="B33" s="707" t="s">
        <v>482</v>
      </c>
      <c r="C33" s="952" t="s">
        <v>483</v>
      </c>
      <c r="D33" s="894" t="s">
        <v>484</v>
      </c>
      <c r="E33" s="27"/>
    </row>
    <row r="34" spans="1:6" ht="87" customHeight="1">
      <c r="A34" s="891"/>
      <c r="B34" s="707" t="s">
        <v>485</v>
      </c>
      <c r="C34" s="952" t="s">
        <v>486</v>
      </c>
      <c r="D34" s="894" t="s">
        <v>487</v>
      </c>
      <c r="E34" s="768"/>
    </row>
    <row r="35" spans="1:6" ht="60.95" customHeight="1">
      <c r="A35" s="891"/>
      <c r="B35" s="707" t="s">
        <v>488</v>
      </c>
      <c r="C35" s="952" t="s">
        <v>489</v>
      </c>
      <c r="D35" s="894" t="s">
        <v>490</v>
      </c>
      <c r="E35" s="27"/>
    </row>
    <row r="36" spans="1:6" ht="129" customHeight="1">
      <c r="A36" s="891"/>
      <c r="B36" s="707" t="s">
        <v>491</v>
      </c>
      <c r="C36" s="952" t="s">
        <v>492</v>
      </c>
      <c r="D36" s="894" t="s">
        <v>493</v>
      </c>
      <c r="E36" s="27"/>
    </row>
    <row r="37" spans="1:6" ht="177.95" customHeight="1">
      <c r="A37" s="891"/>
      <c r="B37" s="707" t="s">
        <v>494</v>
      </c>
      <c r="C37" s="952" t="s">
        <v>495</v>
      </c>
      <c r="D37" s="894" t="s">
        <v>496</v>
      </c>
      <c r="E37" s="27"/>
    </row>
    <row r="38" spans="1:6" ht="177.95" customHeight="1">
      <c r="A38" s="891"/>
      <c r="B38" s="707" t="s">
        <v>497</v>
      </c>
      <c r="C38" s="952" t="s">
        <v>498</v>
      </c>
      <c r="D38" s="756" t="s">
        <v>499</v>
      </c>
      <c r="E38" s="757"/>
    </row>
    <row r="39" spans="1:6" ht="156" customHeight="1">
      <c r="A39" s="891"/>
      <c r="B39" s="707" t="s">
        <v>500</v>
      </c>
      <c r="C39" s="952" t="s">
        <v>501</v>
      </c>
      <c r="D39" s="922" t="s">
        <v>502</v>
      </c>
      <c r="E39" s="53"/>
    </row>
    <row r="40" spans="1:6" ht="78" customHeight="1">
      <c r="A40" s="891"/>
      <c r="B40" s="707" t="s">
        <v>503</v>
      </c>
      <c r="C40" s="952" t="s">
        <v>504</v>
      </c>
      <c r="D40" s="900" t="s">
        <v>505</v>
      </c>
      <c r="E40" s="27"/>
    </row>
    <row r="41" spans="1:6" ht="323.10000000000002" customHeight="1">
      <c r="A41" s="891"/>
      <c r="B41" s="707" t="s">
        <v>506</v>
      </c>
      <c r="C41" s="952" t="s">
        <v>507</v>
      </c>
      <c r="D41" s="922" t="s">
        <v>508</v>
      </c>
      <c r="E41" s="755"/>
    </row>
    <row r="42" spans="1:6" ht="143.1" customHeight="1">
      <c r="A42" s="891"/>
      <c r="B42" s="707" t="s">
        <v>509</v>
      </c>
      <c r="C42" s="952" t="s">
        <v>510</v>
      </c>
      <c r="D42" s="922" t="s">
        <v>511</v>
      </c>
      <c r="E42" s="808"/>
      <c r="F42" s="809"/>
    </row>
    <row r="43" spans="1:6" ht="209.1" customHeight="1">
      <c r="A43" s="891"/>
      <c r="B43" s="707" t="s">
        <v>512</v>
      </c>
      <c r="C43" s="952" t="s">
        <v>513</v>
      </c>
      <c r="D43" s="922" t="s">
        <v>514</v>
      </c>
      <c r="E43" s="755"/>
    </row>
    <row r="44" spans="1:6" ht="92.1" customHeight="1">
      <c r="A44" s="891"/>
      <c r="B44" s="707" t="s">
        <v>515</v>
      </c>
      <c r="C44" s="952" t="s">
        <v>516</v>
      </c>
      <c r="D44" s="922" t="s">
        <v>517</v>
      </c>
      <c r="E44" s="755"/>
    </row>
    <row r="45" spans="1:6" ht="207.95" customHeight="1">
      <c r="A45" s="891"/>
      <c r="B45" s="707" t="s">
        <v>518</v>
      </c>
      <c r="C45" s="952" t="s">
        <v>519</v>
      </c>
      <c r="D45" s="891" t="s">
        <v>520</v>
      </c>
      <c r="E45" s="27"/>
    </row>
    <row r="46" spans="1:6" ht="65.099999999999994" customHeight="1">
      <c r="A46" s="891"/>
      <c r="B46" s="707" t="s">
        <v>521</v>
      </c>
      <c r="C46" s="952" t="s">
        <v>522</v>
      </c>
      <c r="D46" s="922" t="s">
        <v>523</v>
      </c>
      <c r="E46" s="27"/>
    </row>
    <row r="47" spans="1:6" ht="102" customHeight="1">
      <c r="A47" s="891"/>
      <c r="B47" s="707" t="s">
        <v>524</v>
      </c>
      <c r="C47" s="952" t="s">
        <v>525</v>
      </c>
      <c r="D47" s="922" t="s">
        <v>526</v>
      </c>
      <c r="E47" s="27"/>
    </row>
    <row r="48" spans="1:6" ht="128.1" customHeight="1">
      <c r="A48" s="891"/>
      <c r="B48" s="707" t="s">
        <v>527</v>
      </c>
      <c r="C48" s="952" t="s">
        <v>528</v>
      </c>
      <c r="D48" s="922" t="s">
        <v>529</v>
      </c>
      <c r="E48" s="27"/>
    </row>
    <row r="49" spans="1:5" ht="15.75">
      <c r="A49" s="58"/>
      <c r="B49" s="88" t="s">
        <v>530</v>
      </c>
      <c r="C49" s="898" t="s">
        <v>531</v>
      </c>
      <c r="D49" s="898" t="s">
        <v>532</v>
      </c>
      <c r="E49" s="49"/>
    </row>
    <row r="50" spans="1:5" ht="129" customHeight="1">
      <c r="A50" s="891"/>
      <c r="B50" s="708" t="s">
        <v>533</v>
      </c>
      <c r="C50" s="952" t="s">
        <v>534</v>
      </c>
      <c r="D50" s="922" t="s">
        <v>535</v>
      </c>
      <c r="E50" s="27"/>
    </row>
    <row r="51" spans="1:5" ht="74.099999999999994" customHeight="1">
      <c r="A51" s="891"/>
      <c r="B51" s="708" t="s">
        <v>536</v>
      </c>
      <c r="C51" s="952" t="s">
        <v>537</v>
      </c>
      <c r="D51" s="922" t="s">
        <v>538</v>
      </c>
      <c r="E51" s="27"/>
    </row>
    <row r="52" spans="1:5" ht="15.75">
      <c r="A52" s="891"/>
      <c r="B52" s="898" t="s">
        <v>539</v>
      </c>
      <c r="C52" s="59"/>
      <c r="D52" s="59"/>
      <c r="E52" s="50"/>
    </row>
    <row r="53" spans="1:5">
      <c r="A53" s="1012" t="s">
        <v>296</v>
      </c>
      <c r="B53" s="1012"/>
      <c r="C53" s="62"/>
      <c r="D53" s="62"/>
      <c r="E53" s="27"/>
    </row>
    <row r="54" spans="1:5" ht="309.95" customHeight="1">
      <c r="A54" s="891"/>
      <c r="B54" s="899" t="s">
        <v>540</v>
      </c>
      <c r="C54" s="952" t="s">
        <v>541</v>
      </c>
      <c r="D54" s="891" t="s">
        <v>542</v>
      </c>
      <c r="E54" s="27"/>
    </row>
    <row r="55" spans="1:5">
      <c r="A55" s="891"/>
      <c r="B55" s="1013" t="s">
        <v>543</v>
      </c>
      <c r="C55" s="1013"/>
      <c r="D55" s="59"/>
      <c r="E55" s="27"/>
    </row>
    <row r="56" spans="1:5" ht="180" customHeight="1">
      <c r="A56" s="891"/>
      <c r="B56" s="899" t="s">
        <v>544</v>
      </c>
      <c r="C56" s="952" t="s">
        <v>545</v>
      </c>
      <c r="D56" s="900" t="s">
        <v>546</v>
      </c>
      <c r="E56" s="27"/>
    </row>
    <row r="57" spans="1:5" ht="258" customHeight="1">
      <c r="A57" s="891"/>
      <c r="B57" s="899" t="s">
        <v>547</v>
      </c>
      <c r="C57" s="952" t="s">
        <v>548</v>
      </c>
      <c r="D57" s="922" t="s">
        <v>549</v>
      </c>
      <c r="E57" s="755"/>
    </row>
    <row r="58" spans="1:5" ht="101.1" customHeight="1">
      <c r="A58" s="891"/>
      <c r="B58" s="899" t="s">
        <v>550</v>
      </c>
      <c r="C58" s="952" t="s">
        <v>551</v>
      </c>
      <c r="D58" s="922" t="s">
        <v>552</v>
      </c>
      <c r="E58" s="27"/>
    </row>
    <row r="59" spans="1:5" ht="141.94999999999999" customHeight="1">
      <c r="A59" s="891"/>
      <c r="B59" s="899" t="s">
        <v>553</v>
      </c>
      <c r="C59" s="952" t="s">
        <v>554</v>
      </c>
      <c r="D59" s="922" t="s">
        <v>555</v>
      </c>
      <c r="E59" s="27"/>
    </row>
    <row r="60" spans="1:5" ht="128.1" customHeight="1">
      <c r="A60" s="891"/>
      <c r="B60" s="899" t="s">
        <v>556</v>
      </c>
      <c r="C60" s="952" t="s">
        <v>557</v>
      </c>
      <c r="D60" s="891" t="s">
        <v>558</v>
      </c>
      <c r="E60" s="27"/>
    </row>
    <row r="61" spans="1:5" ht="102.95" customHeight="1">
      <c r="A61" s="891"/>
      <c r="B61" s="899" t="s">
        <v>559</v>
      </c>
      <c r="C61" s="952" t="s">
        <v>560</v>
      </c>
      <c r="D61" s="922" t="s">
        <v>561</v>
      </c>
      <c r="E61" s="27"/>
    </row>
    <row r="62" spans="1:5" ht="87.95" customHeight="1">
      <c r="A62" s="891"/>
      <c r="B62" s="899" t="s">
        <v>562</v>
      </c>
      <c r="C62" s="952" t="s">
        <v>563</v>
      </c>
      <c r="D62" s="63" t="s">
        <v>564</v>
      </c>
      <c r="E62" s="755"/>
    </row>
    <row r="63" spans="1:5" ht="257.10000000000002" customHeight="1">
      <c r="A63" s="891"/>
      <c r="B63" s="899" t="s">
        <v>565</v>
      </c>
      <c r="C63" s="952" t="s">
        <v>566</v>
      </c>
      <c r="D63" s="922" t="s">
        <v>567</v>
      </c>
      <c r="E63" s="27"/>
    </row>
    <row r="64" spans="1:5" ht="408.95" customHeight="1">
      <c r="A64" s="891"/>
      <c r="B64" s="899" t="s">
        <v>568</v>
      </c>
      <c r="C64" s="58" t="s">
        <v>569</v>
      </c>
      <c r="D64" s="891" t="s">
        <v>570</v>
      </c>
      <c r="E64" s="27"/>
    </row>
    <row r="65" spans="1:5" ht="275.10000000000002" customHeight="1">
      <c r="A65" s="891"/>
      <c r="B65" s="899" t="s">
        <v>571</v>
      </c>
      <c r="C65" s="58" t="s">
        <v>572</v>
      </c>
      <c r="D65" s="891" t="s">
        <v>573</v>
      </c>
      <c r="E65" s="27"/>
    </row>
    <row r="66" spans="1:5">
      <c r="A66" s="1012" t="s">
        <v>574</v>
      </c>
      <c r="B66" s="1012"/>
      <c r="C66" s="62"/>
      <c r="D66" s="62"/>
      <c r="E66" s="27"/>
    </row>
    <row r="67" spans="1:5" ht="299.10000000000002" customHeight="1">
      <c r="A67" s="891"/>
      <c r="B67" s="899" t="s">
        <v>540</v>
      </c>
      <c r="C67" s="952" t="s">
        <v>575</v>
      </c>
      <c r="D67" s="891" t="s">
        <v>576</v>
      </c>
      <c r="E67" s="27"/>
    </row>
    <row r="68" spans="1:5">
      <c r="A68" s="891"/>
      <c r="B68" s="1013" t="s">
        <v>577</v>
      </c>
      <c r="C68" s="1013"/>
      <c r="D68" s="1013"/>
      <c r="E68" s="27"/>
    </row>
    <row r="69" spans="1:5" ht="75.95" customHeight="1">
      <c r="A69" s="891"/>
      <c r="B69" s="899" t="s">
        <v>578</v>
      </c>
      <c r="C69" s="58" t="s">
        <v>579</v>
      </c>
      <c r="D69" s="758" t="s">
        <v>580</v>
      </c>
      <c r="E69" s="27"/>
    </row>
    <row r="70" spans="1:5" ht="179.1" customHeight="1">
      <c r="A70" s="891"/>
      <c r="B70" s="899" t="s">
        <v>581</v>
      </c>
      <c r="C70" s="952" t="s">
        <v>582</v>
      </c>
      <c r="D70" s="760" t="s">
        <v>583</v>
      </c>
      <c r="E70" s="755"/>
    </row>
    <row r="71" spans="1:5" ht="143.1" customHeight="1">
      <c r="A71" s="891"/>
      <c r="B71" s="899" t="s">
        <v>584</v>
      </c>
      <c r="C71" s="952" t="s">
        <v>585</v>
      </c>
      <c r="D71" s="759" t="s">
        <v>586</v>
      </c>
      <c r="E71" s="755"/>
    </row>
    <row r="72" spans="1:5">
      <c r="A72" s="891"/>
      <c r="B72" s="1013" t="s">
        <v>587</v>
      </c>
      <c r="C72" s="1013"/>
      <c r="D72" s="761"/>
      <c r="E72" s="27"/>
    </row>
    <row r="73" spans="1:5" ht="165.75">
      <c r="A73" s="891"/>
      <c r="B73" s="899" t="s">
        <v>588</v>
      </c>
      <c r="C73" s="58" t="s">
        <v>589</v>
      </c>
      <c r="D73" s="922" t="s">
        <v>590</v>
      </c>
      <c r="E73" s="27"/>
    </row>
    <row r="74" spans="1:5" ht="62.1" customHeight="1">
      <c r="A74" s="891"/>
      <c r="B74" s="899" t="s">
        <v>591</v>
      </c>
      <c r="C74" s="58" t="s">
        <v>592</v>
      </c>
      <c r="D74" s="891" t="s">
        <v>593</v>
      </c>
      <c r="E74" s="27"/>
    </row>
    <row r="75" spans="1:5">
      <c r="A75" s="891"/>
      <c r="B75" s="1013" t="s">
        <v>594</v>
      </c>
      <c r="C75" s="1013"/>
      <c r="D75" s="59"/>
      <c r="E75" s="27"/>
    </row>
    <row r="76" spans="1:5" ht="126.95" customHeight="1">
      <c r="A76" s="891"/>
      <c r="B76" s="899" t="s">
        <v>595</v>
      </c>
      <c r="C76" s="58" t="s">
        <v>596</v>
      </c>
      <c r="D76" s="891" t="s">
        <v>597</v>
      </c>
      <c r="E76" s="27"/>
    </row>
    <row r="77" spans="1:5">
      <c r="A77" s="1012" t="s">
        <v>303</v>
      </c>
      <c r="B77" s="1012"/>
      <c r="C77" s="1012"/>
      <c r="D77" s="62"/>
      <c r="E77" s="27"/>
    </row>
    <row r="78" spans="1:5" ht="297.95" customHeight="1">
      <c r="A78" s="891"/>
      <c r="B78" s="899" t="s">
        <v>540</v>
      </c>
      <c r="C78" s="952" t="s">
        <v>575</v>
      </c>
      <c r="D78" s="891" t="s">
        <v>576</v>
      </c>
      <c r="E78" s="27"/>
    </row>
    <row r="79" spans="1:5">
      <c r="A79" s="891"/>
      <c r="B79" s="1013" t="s">
        <v>598</v>
      </c>
      <c r="C79" s="1013"/>
      <c r="D79" s="59"/>
      <c r="E79" s="27"/>
    </row>
    <row r="80" spans="1:5" ht="114.95" customHeight="1">
      <c r="A80" s="891"/>
      <c r="B80" s="899" t="s">
        <v>599</v>
      </c>
      <c r="C80" s="952" t="s">
        <v>600</v>
      </c>
      <c r="D80" s="922" t="s">
        <v>601</v>
      </c>
      <c r="E80" s="27"/>
    </row>
    <row r="81" spans="1:5">
      <c r="A81" s="891"/>
      <c r="B81" s="1013" t="s">
        <v>602</v>
      </c>
      <c r="C81" s="1013"/>
      <c r="D81" s="59"/>
      <c r="E81" s="27"/>
    </row>
    <row r="82" spans="1:5" ht="78" customHeight="1">
      <c r="A82" s="891"/>
      <c r="B82" s="899" t="s">
        <v>603</v>
      </c>
      <c r="C82" s="58" t="s">
        <v>604</v>
      </c>
      <c r="D82" s="891" t="s">
        <v>605</v>
      </c>
      <c r="E82" s="27"/>
    </row>
    <row r="83" spans="1:5" ht="245.1" customHeight="1">
      <c r="A83" s="891"/>
      <c r="B83" s="899" t="s">
        <v>606</v>
      </c>
      <c r="C83" s="952" t="s">
        <v>607</v>
      </c>
      <c r="D83" s="922" t="s">
        <v>608</v>
      </c>
      <c r="E83" s="27"/>
    </row>
    <row r="84" spans="1:5" ht="78" customHeight="1">
      <c r="A84" s="891"/>
      <c r="B84" s="899" t="s">
        <v>609</v>
      </c>
      <c r="C84" s="58" t="s">
        <v>610</v>
      </c>
      <c r="D84" s="891" t="s">
        <v>611</v>
      </c>
      <c r="E84" s="27"/>
    </row>
    <row r="85" spans="1:5">
      <c r="A85" s="891"/>
      <c r="B85" s="1013" t="s">
        <v>612</v>
      </c>
      <c r="C85" s="1013"/>
      <c r="D85" s="1013"/>
      <c r="E85" s="27"/>
    </row>
    <row r="86" spans="1:5" ht="132.75" customHeight="1">
      <c r="A86" s="891"/>
      <c r="B86" s="899" t="s">
        <v>613</v>
      </c>
      <c r="C86" s="952" t="s">
        <v>614</v>
      </c>
      <c r="D86" s="922" t="s">
        <v>615</v>
      </c>
      <c r="E86" s="27"/>
    </row>
    <row r="87" spans="1:5">
      <c r="A87" s="891"/>
      <c r="B87" s="1013" t="s">
        <v>616</v>
      </c>
      <c r="C87" s="1013"/>
      <c r="D87" s="1013"/>
      <c r="E87" s="27"/>
    </row>
    <row r="88" spans="1:5" ht="234" customHeight="1">
      <c r="A88" s="891"/>
      <c r="B88" s="899" t="s">
        <v>617</v>
      </c>
      <c r="C88" s="952" t="s">
        <v>618</v>
      </c>
      <c r="D88" s="922" t="s">
        <v>619</v>
      </c>
      <c r="E88" s="755"/>
    </row>
    <row r="89" spans="1:5">
      <c r="A89" s="891"/>
      <c r="B89" s="1013" t="s">
        <v>620</v>
      </c>
      <c r="C89" s="1013"/>
      <c r="D89" s="1013"/>
      <c r="E89" s="27"/>
    </row>
    <row r="90" spans="1:5" ht="129" customHeight="1">
      <c r="A90" s="891"/>
      <c r="B90" s="899" t="s">
        <v>621</v>
      </c>
      <c r="C90" s="952" t="s">
        <v>622</v>
      </c>
      <c r="D90" s="922" t="s">
        <v>623</v>
      </c>
      <c r="E90" s="27"/>
    </row>
    <row r="91" spans="1:5">
      <c r="A91" s="1012" t="s">
        <v>624</v>
      </c>
      <c r="B91" s="1012"/>
      <c r="C91" s="1012"/>
      <c r="D91" s="62"/>
      <c r="E91" s="27"/>
    </row>
    <row r="92" spans="1:5" ht="300" customHeight="1">
      <c r="A92" s="891"/>
      <c r="B92" s="899" t="s">
        <v>530</v>
      </c>
      <c r="C92" s="952" t="s">
        <v>625</v>
      </c>
      <c r="D92" s="891" t="s">
        <v>626</v>
      </c>
      <c r="E92" s="27"/>
    </row>
    <row r="93" spans="1:5">
      <c r="A93" s="891"/>
      <c r="B93" s="1013" t="s">
        <v>627</v>
      </c>
      <c r="C93" s="1013"/>
      <c r="D93" s="1013"/>
      <c r="E93" s="27"/>
    </row>
    <row r="94" spans="1:5" ht="231.95" customHeight="1">
      <c r="A94" s="891"/>
      <c r="B94" s="899" t="s">
        <v>628</v>
      </c>
      <c r="C94" s="952" t="s">
        <v>629</v>
      </c>
      <c r="D94" s="922" t="s">
        <v>630</v>
      </c>
      <c r="E94" s="27"/>
    </row>
    <row r="95" spans="1:5">
      <c r="A95" s="891"/>
      <c r="B95" s="1013" t="s">
        <v>631</v>
      </c>
      <c r="C95" s="1013"/>
      <c r="D95" s="1013"/>
      <c r="E95" s="27"/>
    </row>
    <row r="96" spans="1:5" ht="375" customHeight="1">
      <c r="A96" s="891"/>
      <c r="B96" s="899" t="s">
        <v>632</v>
      </c>
      <c r="C96" s="952" t="s">
        <v>633</v>
      </c>
      <c r="D96" s="922" t="s">
        <v>634</v>
      </c>
      <c r="E96" s="27"/>
    </row>
    <row r="97" spans="1:5" ht="92.1" customHeight="1">
      <c r="A97" s="891"/>
      <c r="B97" s="899" t="s">
        <v>635</v>
      </c>
      <c r="C97" s="952" t="s">
        <v>636</v>
      </c>
      <c r="D97" s="922" t="s">
        <v>637</v>
      </c>
      <c r="E97" s="27"/>
    </row>
    <row r="98" spans="1:5">
      <c r="A98" s="891"/>
      <c r="B98" s="1013" t="s">
        <v>638</v>
      </c>
      <c r="C98" s="1013"/>
      <c r="D98" s="1013"/>
      <c r="E98" s="27"/>
    </row>
    <row r="99" spans="1:5" ht="89.1" customHeight="1">
      <c r="A99" s="891"/>
      <c r="B99" s="899" t="s">
        <v>639</v>
      </c>
      <c r="C99" s="952" t="s">
        <v>640</v>
      </c>
      <c r="D99" s="891" t="s">
        <v>641</v>
      </c>
      <c r="E99" s="27"/>
    </row>
    <row r="100" spans="1:5">
      <c r="A100" s="891"/>
      <c r="B100" s="1013" t="s">
        <v>642</v>
      </c>
      <c r="C100" s="1013"/>
      <c r="D100" s="1013"/>
      <c r="E100" s="27"/>
    </row>
    <row r="101" spans="1:5" ht="243.95" customHeight="1">
      <c r="A101" s="891"/>
      <c r="B101" s="899" t="s">
        <v>643</v>
      </c>
      <c r="C101" s="952" t="s">
        <v>644</v>
      </c>
      <c r="D101" s="900" t="s">
        <v>645</v>
      </c>
      <c r="E101" s="27"/>
    </row>
    <row r="102" spans="1:5" ht="363" customHeight="1">
      <c r="A102" s="891"/>
      <c r="B102" s="899" t="s">
        <v>646</v>
      </c>
      <c r="C102" s="952" t="s">
        <v>647</v>
      </c>
      <c r="D102" s="922" t="s">
        <v>648</v>
      </c>
      <c r="E102" s="27"/>
    </row>
    <row r="103" spans="1:5" ht="272.10000000000002" customHeight="1">
      <c r="A103" s="891"/>
      <c r="B103" s="899" t="s">
        <v>649</v>
      </c>
      <c r="C103" s="952" t="s">
        <v>650</v>
      </c>
      <c r="D103" s="10" t="s">
        <v>651</v>
      </c>
      <c r="E103" s="27"/>
    </row>
    <row r="104" spans="1:5">
      <c r="A104" s="1012" t="s">
        <v>652</v>
      </c>
      <c r="B104" s="1012"/>
      <c r="C104" s="1012"/>
      <c r="D104" s="62"/>
      <c r="E104" s="27"/>
    </row>
    <row r="105" spans="1:5" ht="297" customHeight="1">
      <c r="A105" s="891"/>
      <c r="B105" s="899" t="s">
        <v>530</v>
      </c>
      <c r="C105" s="952" t="s">
        <v>653</v>
      </c>
      <c r="D105" s="891" t="s">
        <v>654</v>
      </c>
      <c r="E105" s="27"/>
    </row>
    <row r="106" spans="1:5">
      <c r="A106" s="891"/>
      <c r="B106" s="1013" t="s">
        <v>655</v>
      </c>
      <c r="C106" s="1013"/>
      <c r="D106" s="1013"/>
      <c r="E106" s="27"/>
    </row>
    <row r="107" spans="1:5" ht="102" customHeight="1">
      <c r="A107" s="891"/>
      <c r="B107" s="899" t="s">
        <v>656</v>
      </c>
      <c r="C107" s="952" t="s">
        <v>657</v>
      </c>
      <c r="D107" s="900" t="s">
        <v>658</v>
      </c>
      <c r="E107" s="27"/>
    </row>
    <row r="108" spans="1:5" ht="89.1" customHeight="1">
      <c r="A108" s="891"/>
      <c r="B108" s="899" t="s">
        <v>659</v>
      </c>
      <c r="C108" s="952" t="s">
        <v>660</v>
      </c>
      <c r="D108" s="922" t="s">
        <v>661</v>
      </c>
      <c r="E108" s="27"/>
    </row>
    <row r="109" spans="1:5" ht="15" customHeight="1">
      <c r="A109" s="891"/>
      <c r="B109" s="1013" t="s">
        <v>655</v>
      </c>
      <c r="C109" s="1013"/>
      <c r="D109" s="1013"/>
      <c r="E109" s="27"/>
    </row>
    <row r="110" spans="1:5" ht="90" customHeight="1">
      <c r="A110" s="891"/>
      <c r="B110" s="899" t="s">
        <v>662</v>
      </c>
      <c r="C110" s="952" t="s">
        <v>663</v>
      </c>
      <c r="D110" s="922" t="s">
        <v>664</v>
      </c>
      <c r="E110" s="27"/>
    </row>
    <row r="111" spans="1:5" ht="15" customHeight="1">
      <c r="A111" s="1014" t="s">
        <v>299</v>
      </c>
      <c r="B111" s="1014"/>
      <c r="C111" s="64"/>
      <c r="D111" s="64"/>
      <c r="E111" s="27"/>
    </row>
    <row r="112" spans="1:5" ht="299.10000000000002" customHeight="1">
      <c r="A112" s="891"/>
      <c r="B112" s="899" t="s">
        <v>530</v>
      </c>
      <c r="C112" s="952" t="s">
        <v>625</v>
      </c>
      <c r="D112" s="891" t="s">
        <v>665</v>
      </c>
      <c r="E112" s="27"/>
    </row>
    <row r="113" spans="1:5" ht="15" customHeight="1">
      <c r="A113" s="891"/>
      <c r="B113" s="1013" t="s">
        <v>666</v>
      </c>
      <c r="C113" s="1013"/>
      <c r="D113" s="1013"/>
      <c r="E113" s="27"/>
    </row>
    <row r="114" spans="1:5" ht="377.1" customHeight="1">
      <c r="A114" s="891"/>
      <c r="B114" s="899" t="s">
        <v>667</v>
      </c>
      <c r="C114" s="58" t="s">
        <v>668</v>
      </c>
      <c r="D114" s="894" t="s">
        <v>669</v>
      </c>
      <c r="E114" s="27"/>
    </row>
    <row r="115" spans="1:5" ht="243.95" customHeight="1">
      <c r="A115" s="891"/>
      <c r="B115" s="899" t="s">
        <v>670</v>
      </c>
      <c r="C115" s="952" t="s">
        <v>671</v>
      </c>
      <c r="D115" s="922" t="s">
        <v>672</v>
      </c>
      <c r="E115" s="27"/>
    </row>
    <row r="116" spans="1:5" ht="282" customHeight="1">
      <c r="A116" s="891"/>
      <c r="B116" s="899" t="s">
        <v>673</v>
      </c>
      <c r="C116" s="58" t="s">
        <v>674</v>
      </c>
      <c r="D116" s="891" t="s">
        <v>675</v>
      </c>
      <c r="E116" s="27"/>
    </row>
    <row r="117" spans="1:5" ht="127.5">
      <c r="A117" s="891"/>
      <c r="B117" s="899" t="s">
        <v>676</v>
      </c>
      <c r="C117" s="952" t="s">
        <v>677</v>
      </c>
      <c r="D117" s="922" t="s">
        <v>678</v>
      </c>
      <c r="E117" s="27"/>
    </row>
    <row r="118" spans="1:5">
      <c r="A118" s="891"/>
      <c r="B118" s="1013" t="s">
        <v>642</v>
      </c>
      <c r="C118" s="1013"/>
      <c r="D118" s="1013"/>
      <c r="E118" s="27"/>
    </row>
    <row r="119" spans="1:5" ht="50.1" customHeight="1">
      <c r="A119" s="891"/>
      <c r="B119" s="899" t="s">
        <v>679</v>
      </c>
      <c r="C119" s="952" t="s">
        <v>680</v>
      </c>
      <c r="D119" s="922" t="s">
        <v>681</v>
      </c>
      <c r="E119" s="27"/>
    </row>
    <row r="120" spans="1:5" ht="15" customHeight="1">
      <c r="A120" s="1014" t="s">
        <v>305</v>
      </c>
      <c r="B120" s="1014"/>
      <c r="C120" s="64"/>
      <c r="D120" s="64"/>
      <c r="E120" s="27"/>
    </row>
    <row r="121" spans="1:5" ht="309.95" customHeight="1">
      <c r="A121" s="891"/>
      <c r="B121" s="899" t="s">
        <v>530</v>
      </c>
      <c r="C121" s="952" t="s">
        <v>625</v>
      </c>
      <c r="D121" s="891" t="s">
        <v>682</v>
      </c>
      <c r="E121" s="27"/>
    </row>
    <row r="122" spans="1:5" ht="15" customHeight="1">
      <c r="A122" s="891"/>
      <c r="B122" s="1013" t="s">
        <v>683</v>
      </c>
      <c r="C122" s="1013"/>
      <c r="D122" s="1013"/>
      <c r="E122" s="50"/>
    </row>
    <row r="123" spans="1:5" ht="194.1" customHeight="1">
      <c r="A123" s="891"/>
      <c r="B123" s="899" t="s">
        <v>684</v>
      </c>
      <c r="C123" s="952" t="s">
        <v>685</v>
      </c>
      <c r="D123" s="922" t="s">
        <v>686</v>
      </c>
      <c r="E123" s="27"/>
    </row>
    <row r="124" spans="1:5" ht="114.95" customHeight="1">
      <c r="A124" s="891"/>
      <c r="B124" s="899" t="s">
        <v>687</v>
      </c>
      <c r="C124" s="952" t="s">
        <v>688</v>
      </c>
      <c r="D124" s="922" t="s">
        <v>689</v>
      </c>
      <c r="E124" s="27"/>
    </row>
    <row r="125" spans="1:5" ht="297.95" customHeight="1">
      <c r="A125" s="891"/>
      <c r="B125" s="899" t="s">
        <v>690</v>
      </c>
      <c r="C125" s="58" t="s">
        <v>691</v>
      </c>
      <c r="D125" s="922" t="s">
        <v>692</v>
      </c>
      <c r="E125" s="27"/>
    </row>
    <row r="126" spans="1:5" ht="309.95" customHeight="1">
      <c r="A126" s="891"/>
      <c r="B126" s="899" t="s">
        <v>693</v>
      </c>
      <c r="C126" s="58" t="s">
        <v>694</v>
      </c>
      <c r="D126" s="922" t="s">
        <v>695</v>
      </c>
      <c r="E126" s="27"/>
    </row>
    <row r="127" spans="1:5" ht="153">
      <c r="A127" s="891"/>
      <c r="B127" s="899" t="s">
        <v>696</v>
      </c>
      <c r="C127" s="58" t="s">
        <v>697</v>
      </c>
      <c r="D127" s="922" t="s">
        <v>698</v>
      </c>
      <c r="E127" s="27"/>
    </row>
    <row r="128" spans="1:5">
      <c r="A128" s="891"/>
      <c r="B128" s="1013" t="s">
        <v>642</v>
      </c>
      <c r="C128" s="1013"/>
      <c r="D128" s="1013"/>
      <c r="E128" s="27"/>
    </row>
    <row r="129" spans="1:5" ht="35.1" customHeight="1">
      <c r="A129" s="891"/>
      <c r="B129" s="899" t="s">
        <v>699</v>
      </c>
      <c r="C129" s="952" t="s">
        <v>700</v>
      </c>
      <c r="D129" s="922" t="s">
        <v>701</v>
      </c>
      <c r="E129" s="27"/>
    </row>
    <row r="130" spans="1:5" ht="35.1" customHeight="1">
      <c r="A130" s="891"/>
      <c r="B130" s="899" t="s">
        <v>702</v>
      </c>
      <c r="C130" s="952" t="s">
        <v>703</v>
      </c>
      <c r="D130" s="922" t="s">
        <v>704</v>
      </c>
      <c r="E130" s="27"/>
    </row>
    <row r="131" spans="1:5">
      <c r="A131" s="1014" t="s">
        <v>300</v>
      </c>
      <c r="B131" s="1014"/>
      <c r="C131" s="1014"/>
      <c r="D131" s="64"/>
      <c r="E131" s="27"/>
    </row>
    <row r="132" spans="1:5" ht="297" customHeight="1">
      <c r="A132" s="891"/>
      <c r="B132" s="899" t="s">
        <v>530</v>
      </c>
      <c r="C132" s="952" t="s">
        <v>625</v>
      </c>
      <c r="D132" s="891" t="s">
        <v>705</v>
      </c>
      <c r="E132" s="27"/>
    </row>
    <row r="133" spans="1:5">
      <c r="A133" s="891"/>
      <c r="B133" s="1013" t="s">
        <v>706</v>
      </c>
      <c r="C133" s="1013"/>
      <c r="D133" s="1013"/>
      <c r="E133" s="55"/>
    </row>
    <row r="134" spans="1:5" ht="140.1" customHeight="1">
      <c r="A134" s="891"/>
      <c r="B134" s="899" t="s">
        <v>707</v>
      </c>
      <c r="C134" s="952" t="s">
        <v>708</v>
      </c>
      <c r="D134" s="922" t="s">
        <v>709</v>
      </c>
      <c r="E134" s="54"/>
    </row>
    <row r="135" spans="1:5" ht="15" customHeight="1">
      <c r="A135" s="1006"/>
      <c r="B135" s="1006"/>
      <c r="C135" s="894"/>
      <c r="D135" s="894"/>
      <c r="E135" s="53"/>
    </row>
    <row r="136" spans="1:5" ht="299.10000000000002" customHeight="1">
      <c r="A136" s="891"/>
      <c r="B136" s="899" t="s">
        <v>530</v>
      </c>
      <c r="C136" s="952" t="s">
        <v>625</v>
      </c>
      <c r="D136" s="10" t="s">
        <v>710</v>
      </c>
      <c r="E136" s="27"/>
    </row>
    <row r="137" spans="1:5">
      <c r="A137" s="891"/>
      <c r="B137" s="1013" t="s">
        <v>711</v>
      </c>
      <c r="C137" s="1013"/>
      <c r="D137" s="1013"/>
      <c r="E137" s="27"/>
    </row>
    <row r="138" spans="1:5" ht="248.1" customHeight="1">
      <c r="A138" s="891"/>
      <c r="B138" s="899" t="s">
        <v>712</v>
      </c>
      <c r="C138" s="58" t="s">
        <v>713</v>
      </c>
      <c r="D138" s="891" t="s">
        <v>714</v>
      </c>
      <c r="E138" s="27"/>
    </row>
    <row r="139" spans="1:5" ht="63.95" customHeight="1">
      <c r="A139" s="891"/>
      <c r="B139" s="899" t="s">
        <v>715</v>
      </c>
      <c r="C139" s="58" t="s">
        <v>716</v>
      </c>
      <c r="D139" s="891" t="s">
        <v>717</v>
      </c>
      <c r="E139" s="27"/>
    </row>
    <row r="140" spans="1:5" ht="101.1" customHeight="1">
      <c r="A140" s="891"/>
      <c r="B140" s="899" t="s">
        <v>718</v>
      </c>
      <c r="C140" s="58" t="s">
        <v>719</v>
      </c>
      <c r="D140" s="891" t="s">
        <v>720</v>
      </c>
      <c r="E140" s="27"/>
    </row>
    <row r="141" spans="1:5" ht="114" customHeight="1">
      <c r="A141" s="891"/>
      <c r="B141" s="899" t="s">
        <v>721</v>
      </c>
      <c r="C141" s="58" t="s">
        <v>722</v>
      </c>
      <c r="D141" s="891" t="s">
        <v>723</v>
      </c>
      <c r="E141" s="27"/>
    </row>
    <row r="142" spans="1:5" ht="87.95" customHeight="1">
      <c r="A142" s="891"/>
      <c r="B142" s="899" t="s">
        <v>724</v>
      </c>
      <c r="C142" s="952" t="s">
        <v>725</v>
      </c>
      <c r="D142" s="891" t="s">
        <v>726</v>
      </c>
      <c r="E142" s="27"/>
    </row>
    <row r="143" spans="1:5">
      <c r="A143" s="891"/>
      <c r="B143" s="1013" t="s">
        <v>727</v>
      </c>
      <c r="C143" s="1013"/>
      <c r="D143" s="1013"/>
      <c r="E143" s="27"/>
    </row>
    <row r="144" spans="1:5" ht="222" customHeight="1">
      <c r="A144" s="891"/>
      <c r="B144" s="899" t="s">
        <v>728</v>
      </c>
      <c r="C144" s="58" t="s">
        <v>729</v>
      </c>
      <c r="D144" s="922" t="s">
        <v>730</v>
      </c>
      <c r="E144" s="27"/>
    </row>
    <row r="145" spans="1:5" ht="249" customHeight="1">
      <c r="A145" s="891"/>
      <c r="B145" s="899" t="s">
        <v>731</v>
      </c>
      <c r="C145" s="58" t="s">
        <v>732</v>
      </c>
      <c r="D145" s="922" t="s">
        <v>730</v>
      </c>
      <c r="E145" s="27"/>
    </row>
    <row r="146" spans="1:5" ht="222" customHeight="1">
      <c r="A146" s="891"/>
      <c r="B146" s="899" t="s">
        <v>733</v>
      </c>
      <c r="C146" s="58" t="s">
        <v>734</v>
      </c>
      <c r="D146" s="891" t="s">
        <v>730</v>
      </c>
      <c r="E146" s="27"/>
    </row>
    <row r="147" spans="1:5" ht="107.1" customHeight="1">
      <c r="A147" s="891"/>
      <c r="B147" s="899" t="s">
        <v>735</v>
      </c>
      <c r="C147" s="58" t="s">
        <v>736</v>
      </c>
      <c r="D147" s="922" t="s">
        <v>737</v>
      </c>
      <c r="E147" s="27"/>
    </row>
    <row r="148" spans="1:5" ht="132">
      <c r="A148" s="891"/>
      <c r="B148" s="899" t="s">
        <v>738</v>
      </c>
      <c r="C148" s="58" t="s">
        <v>739</v>
      </c>
      <c r="D148" s="922" t="s">
        <v>740</v>
      </c>
      <c r="E148" s="27"/>
    </row>
    <row r="149" spans="1:5" ht="167.1" customHeight="1">
      <c r="A149" s="891"/>
      <c r="B149" s="899" t="s">
        <v>741</v>
      </c>
      <c r="C149" s="58" t="s">
        <v>742</v>
      </c>
      <c r="D149" s="922" t="s">
        <v>743</v>
      </c>
      <c r="E149" s="27"/>
    </row>
    <row r="150" spans="1:5" ht="15" customHeight="1">
      <c r="A150" s="1015" t="s">
        <v>744</v>
      </c>
      <c r="B150" s="1015"/>
      <c r="C150" s="65"/>
      <c r="D150" s="65"/>
      <c r="E150" s="27"/>
    </row>
    <row r="151" spans="1:5" ht="296.10000000000002" customHeight="1">
      <c r="A151" s="891"/>
      <c r="B151" s="899" t="s">
        <v>530</v>
      </c>
      <c r="C151" s="952" t="s">
        <v>625</v>
      </c>
      <c r="D151" s="891" t="s">
        <v>745</v>
      </c>
      <c r="E151" s="27"/>
    </row>
    <row r="152" spans="1:5">
      <c r="A152" s="891"/>
      <c r="B152" s="1013" t="s">
        <v>746</v>
      </c>
      <c r="C152" s="1013"/>
      <c r="D152" s="1013"/>
      <c r="E152" s="27"/>
    </row>
    <row r="153" spans="1:5" ht="126.95" customHeight="1">
      <c r="A153" s="891"/>
      <c r="B153" s="899" t="s">
        <v>747</v>
      </c>
      <c r="C153" s="952" t="s">
        <v>748</v>
      </c>
      <c r="D153" s="922" t="s">
        <v>749</v>
      </c>
      <c r="E153" s="27"/>
    </row>
    <row r="154" spans="1:5" ht="233.1" customHeight="1">
      <c r="A154" s="891"/>
      <c r="B154" s="899" t="s">
        <v>750</v>
      </c>
      <c r="C154" s="952" t="s">
        <v>751</v>
      </c>
      <c r="D154" s="922" t="s">
        <v>752</v>
      </c>
      <c r="E154" s="755"/>
    </row>
    <row r="155" spans="1:5">
      <c r="A155" s="891"/>
      <c r="B155" s="1013" t="s">
        <v>753</v>
      </c>
      <c r="C155" s="1013"/>
      <c r="D155" s="1013"/>
      <c r="E155" s="27"/>
    </row>
    <row r="156" spans="1:5" ht="63.95" customHeight="1">
      <c r="A156" s="758"/>
      <c r="B156" s="869" t="s">
        <v>754</v>
      </c>
      <c r="C156" s="870" t="s">
        <v>755</v>
      </c>
      <c r="D156" s="871" t="s">
        <v>756</v>
      </c>
      <c r="E156" s="27"/>
    </row>
    <row r="157" spans="1:5" ht="15" customHeight="1">
      <c r="A157" s="998"/>
      <c r="B157" s="998"/>
      <c r="C157" s="897"/>
      <c r="D157" s="897"/>
      <c r="E157" s="27"/>
    </row>
    <row r="158" spans="1:5" ht="296.10000000000002" customHeight="1">
      <c r="A158" s="891"/>
      <c r="B158" s="899" t="s">
        <v>530</v>
      </c>
      <c r="C158" s="952" t="s">
        <v>625</v>
      </c>
      <c r="D158" s="894" t="s">
        <v>757</v>
      </c>
      <c r="E158" s="27"/>
    </row>
    <row r="159" spans="1:5">
      <c r="A159" s="891"/>
      <c r="B159" s="1013" t="s">
        <v>758</v>
      </c>
      <c r="C159" s="1013"/>
      <c r="D159" s="1013"/>
      <c r="E159" s="27"/>
    </row>
    <row r="160" spans="1:5" ht="128.1" customHeight="1">
      <c r="A160" s="891"/>
      <c r="B160" s="899" t="s">
        <v>759</v>
      </c>
      <c r="C160" s="952" t="s">
        <v>760</v>
      </c>
      <c r="D160" s="831" t="s">
        <v>761</v>
      </c>
      <c r="E160" s="51"/>
    </row>
    <row r="161" spans="1:5" ht="167.1" customHeight="1">
      <c r="A161" s="891"/>
      <c r="B161" s="899" t="s">
        <v>762</v>
      </c>
      <c r="C161" s="952" t="s">
        <v>763</v>
      </c>
      <c r="D161" s="831" t="s">
        <v>764</v>
      </c>
      <c r="E161" s="27"/>
    </row>
    <row r="162" spans="1:5" ht="102.95" customHeight="1">
      <c r="A162" s="891"/>
      <c r="B162" s="899" t="s">
        <v>765</v>
      </c>
      <c r="C162" s="952" t="s">
        <v>766</v>
      </c>
      <c r="D162" s="831" t="s">
        <v>764</v>
      </c>
      <c r="E162" s="27"/>
    </row>
    <row r="163" spans="1:5" ht="246" customHeight="1">
      <c r="A163" s="891"/>
      <c r="B163" s="899" t="s">
        <v>767</v>
      </c>
      <c r="C163" s="952" t="s">
        <v>768</v>
      </c>
      <c r="D163" s="831" t="s">
        <v>764</v>
      </c>
      <c r="E163" s="27"/>
    </row>
    <row r="164" spans="1:5" ht="15" customHeight="1">
      <c r="A164" s="1015" t="s">
        <v>306</v>
      </c>
      <c r="B164" s="1015"/>
      <c r="C164" s="65"/>
      <c r="D164" s="65"/>
      <c r="E164" s="27"/>
    </row>
    <row r="165" spans="1:5" ht="297.95" customHeight="1">
      <c r="A165" s="891"/>
      <c r="B165" s="899" t="s">
        <v>530</v>
      </c>
      <c r="C165" s="952" t="s">
        <v>625</v>
      </c>
      <c r="D165" s="891" t="s">
        <v>769</v>
      </c>
      <c r="E165" s="27"/>
    </row>
    <row r="166" spans="1:5">
      <c r="A166" s="891"/>
      <c r="B166" s="1013" t="s">
        <v>770</v>
      </c>
      <c r="C166" s="1013"/>
      <c r="D166" s="1013"/>
      <c r="E166" s="27"/>
    </row>
    <row r="167" spans="1:5" ht="129.94999999999999" customHeight="1">
      <c r="A167" s="891"/>
      <c r="B167" s="899" t="s">
        <v>771</v>
      </c>
      <c r="C167" s="952" t="s">
        <v>772</v>
      </c>
      <c r="D167" s="61" t="s">
        <v>773</v>
      </c>
      <c r="E167" s="27"/>
    </row>
    <row r="168" spans="1:5">
      <c r="A168" s="1015" t="s">
        <v>774</v>
      </c>
      <c r="B168" s="1015"/>
      <c r="C168" s="65"/>
      <c r="D168" s="65"/>
      <c r="E168" s="27"/>
    </row>
    <row r="169" spans="1:5" ht="344.25" customHeight="1">
      <c r="A169" s="891"/>
      <c r="B169" s="899" t="s">
        <v>530</v>
      </c>
      <c r="C169" s="952" t="s">
        <v>625</v>
      </c>
      <c r="D169" s="894" t="s">
        <v>775</v>
      </c>
      <c r="E169" s="27"/>
    </row>
    <row r="170" spans="1:5">
      <c r="A170" s="1014" t="s">
        <v>776</v>
      </c>
      <c r="B170" s="1014"/>
      <c r="C170" s="1014"/>
      <c r="D170" s="64"/>
      <c r="E170" s="24"/>
    </row>
    <row r="171" spans="1:5">
      <c r="A171" s="889"/>
      <c r="B171" s="1013" t="s">
        <v>777</v>
      </c>
      <c r="C171" s="1013"/>
      <c r="D171" s="1013"/>
    </row>
    <row r="172" spans="1:5" ht="140.25">
      <c r="A172" s="889"/>
      <c r="B172" s="899" t="s">
        <v>778</v>
      </c>
      <c r="C172" s="58" t="s">
        <v>779</v>
      </c>
      <c r="D172" s="922" t="s">
        <v>780</v>
      </c>
    </row>
    <row r="173" spans="1:5" ht="178.5">
      <c r="A173" s="889"/>
      <c r="B173" s="899" t="s">
        <v>781</v>
      </c>
      <c r="C173" s="58" t="s">
        <v>782</v>
      </c>
      <c r="D173" s="922" t="s">
        <v>783</v>
      </c>
    </row>
    <row r="174" spans="1:5" ht="63.75">
      <c r="A174" s="889"/>
      <c r="B174" s="899" t="s">
        <v>784</v>
      </c>
      <c r="C174" s="58" t="s">
        <v>785</v>
      </c>
      <c r="D174" s="922" t="s">
        <v>783</v>
      </c>
    </row>
    <row r="175" spans="1:5" ht="331.5">
      <c r="A175" s="889"/>
      <c r="B175" s="899" t="s">
        <v>786</v>
      </c>
      <c r="C175" s="58" t="s">
        <v>787</v>
      </c>
      <c r="D175" s="922" t="s">
        <v>783</v>
      </c>
    </row>
    <row r="176" spans="1:5" ht="357">
      <c r="A176" s="889"/>
      <c r="B176" s="899" t="s">
        <v>788</v>
      </c>
      <c r="C176" s="58" t="s">
        <v>789</v>
      </c>
      <c r="D176" s="922" t="s">
        <v>783</v>
      </c>
    </row>
    <row r="177" spans="1:4">
      <c r="A177" s="889"/>
      <c r="B177" s="889"/>
      <c r="C177" s="889"/>
      <c r="D177" s="889"/>
    </row>
    <row r="178" spans="1:4">
      <c r="A178" s="889"/>
      <c r="B178" s="889"/>
      <c r="C178" s="889"/>
      <c r="D178" s="889"/>
    </row>
    <row r="179" spans="1:4">
      <c r="A179" s="889"/>
      <c r="B179" s="889"/>
      <c r="C179" s="889"/>
      <c r="D179" s="889"/>
    </row>
    <row r="180" spans="1:4">
      <c r="A180" s="889"/>
      <c r="B180" s="889"/>
      <c r="C180" s="889"/>
      <c r="D180" s="889"/>
    </row>
    <row r="181" spans="1:4">
      <c r="A181" s="889"/>
      <c r="B181" s="889"/>
      <c r="C181" s="889"/>
      <c r="D181" s="889"/>
    </row>
    <row r="182" spans="1:4">
      <c r="A182" s="889"/>
      <c r="B182" s="889"/>
      <c r="C182" s="889"/>
      <c r="D182" s="889"/>
    </row>
    <row r="183" spans="1:4">
      <c r="A183" s="889"/>
      <c r="B183" s="889"/>
      <c r="C183" s="889"/>
      <c r="D183" s="889"/>
    </row>
    <row r="184" spans="1:4">
      <c r="A184" s="889"/>
      <c r="B184" s="889"/>
      <c r="C184" s="889"/>
      <c r="D184" s="889"/>
    </row>
    <row r="185" spans="1:4">
      <c r="A185" s="889"/>
      <c r="B185" s="889"/>
      <c r="C185" s="889"/>
      <c r="D185" s="889"/>
    </row>
    <row r="186" spans="1:4">
      <c r="A186" s="889"/>
      <c r="B186" s="889"/>
      <c r="C186" s="889"/>
      <c r="D186" s="889"/>
    </row>
    <row r="187" spans="1:4">
      <c r="A187" s="889"/>
      <c r="B187" s="889"/>
      <c r="C187" s="889"/>
      <c r="D187" s="889"/>
    </row>
    <row r="188" spans="1:4">
      <c r="A188" s="889"/>
      <c r="B188" s="889"/>
      <c r="C188" s="889"/>
      <c r="D188" s="889"/>
    </row>
  </sheetData>
  <sheetProtection algorithmName="SHA-512" hashValue="5a+Eopuxox0uZk75MofjgU52TxI+AdhR2+FMpychK8yOkPt8KWe4mdLLzl3gdyvzcK5/QNw2T39T/VbkWU0VZQ==" saltValue="p6rmN7oV6NZ0ozniTd9PPw==" spinCount="100000" sheet="1" objects="1" scenarios="1"/>
  <mergeCells count="45">
    <mergeCell ref="A170:C170"/>
    <mergeCell ref="B171:D171"/>
    <mergeCell ref="A168:B168"/>
    <mergeCell ref="B143:D143"/>
    <mergeCell ref="B152:D152"/>
    <mergeCell ref="B155:D155"/>
    <mergeCell ref="B159:D159"/>
    <mergeCell ref="B166:D166"/>
    <mergeCell ref="A150:B150"/>
    <mergeCell ref="A157:B157"/>
    <mergeCell ref="A164:B164"/>
    <mergeCell ref="B137:D137"/>
    <mergeCell ref="B98:D98"/>
    <mergeCell ref="B100:D100"/>
    <mergeCell ref="A104:C104"/>
    <mergeCell ref="B106:D106"/>
    <mergeCell ref="B109:D109"/>
    <mergeCell ref="B113:D113"/>
    <mergeCell ref="B118:D118"/>
    <mergeCell ref="B122:D122"/>
    <mergeCell ref="B128:D128"/>
    <mergeCell ref="A131:C131"/>
    <mergeCell ref="B133:D133"/>
    <mergeCell ref="A111:B111"/>
    <mergeCell ref="A120:B120"/>
    <mergeCell ref="A135:B135"/>
    <mergeCell ref="B95:D95"/>
    <mergeCell ref="B68:D68"/>
    <mergeCell ref="B72:C72"/>
    <mergeCell ref="B75:C75"/>
    <mergeCell ref="A77:C77"/>
    <mergeCell ref="B79:C79"/>
    <mergeCell ref="B81:C81"/>
    <mergeCell ref="B85:D85"/>
    <mergeCell ref="B87:D87"/>
    <mergeCell ref="B89:D89"/>
    <mergeCell ref="A91:C91"/>
    <mergeCell ref="B93:D93"/>
    <mergeCell ref="A1:J1"/>
    <mergeCell ref="A66:B66"/>
    <mergeCell ref="A2:C2"/>
    <mergeCell ref="A5:D5"/>
    <mergeCell ref="B18:C18"/>
    <mergeCell ref="A53:B53"/>
    <mergeCell ref="B55:C55"/>
  </mergeCells>
  <phoneticPr fontId="116"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F9A07-63B9-424A-8090-A0B36A65CC6E}">
  <dimension ref="A1:P104"/>
  <sheetViews>
    <sheetView topLeftCell="A99" zoomScaleNormal="100" workbookViewId="0">
      <selection activeCell="C104" sqref="C104"/>
    </sheetView>
  </sheetViews>
  <sheetFormatPr defaultColWidth="8.85546875" defaultRowHeight="15"/>
  <cols>
    <col min="1" max="1" width="19.28515625" style="1" customWidth="1"/>
    <col min="2" max="2" width="32.28515625" style="1" customWidth="1"/>
    <col min="3" max="3" width="65.42578125" style="1" customWidth="1"/>
    <col min="4" max="4" width="55.42578125" style="1" customWidth="1"/>
    <col min="5" max="5" width="51.85546875" style="1" customWidth="1"/>
    <col min="6" max="16384" width="8.85546875" style="1"/>
  </cols>
  <sheetData>
    <row r="1" spans="1:13" ht="69.95" customHeight="1">
      <c r="A1" s="968" t="s">
        <v>8</v>
      </c>
      <c r="B1" s="968"/>
      <c r="C1" s="968"/>
      <c r="D1" s="968"/>
      <c r="E1" s="968"/>
      <c r="F1" s="968"/>
      <c r="G1" s="968"/>
      <c r="H1" s="968"/>
      <c r="I1" s="968"/>
      <c r="J1" s="968"/>
    </row>
    <row r="2" spans="1:13" ht="15.75">
      <c r="A2" s="1223" t="s">
        <v>790</v>
      </c>
      <c r="B2" s="1223"/>
      <c r="C2" s="1223"/>
      <c r="D2" s="1223"/>
      <c r="E2" s="1223"/>
      <c r="F2" s="66"/>
      <c r="G2" s="66"/>
      <c r="H2" s="46"/>
      <c r="I2" s="46"/>
      <c r="J2" s="46"/>
      <c r="K2" s="46"/>
      <c r="L2" s="67"/>
      <c r="M2" s="24"/>
    </row>
    <row r="3" spans="1:13" ht="21.95" customHeight="1">
      <c r="A3" s="1224" t="s">
        <v>791</v>
      </c>
      <c r="B3" s="1225"/>
      <c r="C3" s="1225"/>
      <c r="D3" s="1225"/>
      <c r="E3" s="1225"/>
      <c r="F3" s="66"/>
      <c r="G3" s="66"/>
      <c r="H3" s="46"/>
      <c r="I3" s="46"/>
      <c r="J3" s="46"/>
      <c r="K3" s="46"/>
      <c r="L3" s="67"/>
      <c r="M3" s="24"/>
    </row>
    <row r="4" spans="1:13">
      <c r="A4" s="1224" t="s">
        <v>792</v>
      </c>
      <c r="B4" s="1225"/>
      <c r="C4" s="1225"/>
      <c r="D4" s="1225"/>
      <c r="E4" s="1225"/>
      <c r="F4" s="66"/>
      <c r="G4" s="66"/>
      <c r="H4" s="46"/>
      <c r="I4" s="46"/>
      <c r="J4" s="46"/>
      <c r="K4" s="46"/>
      <c r="L4" s="67"/>
      <c r="M4" s="24"/>
    </row>
    <row r="5" spans="1:13" ht="24" customHeight="1">
      <c r="A5" s="888" t="s">
        <v>793</v>
      </c>
      <c r="B5" s="954"/>
      <c r="C5" s="884"/>
      <c r="D5" s="884"/>
      <c r="E5" s="7"/>
      <c r="F5" s="68"/>
      <c r="G5" s="68"/>
      <c r="H5" s="2"/>
      <c r="I5" s="2"/>
      <c r="J5" s="2"/>
      <c r="K5" s="2"/>
      <c r="L5" s="2"/>
      <c r="M5" s="24"/>
    </row>
    <row r="6" spans="1:13" ht="15" customHeight="1">
      <c r="A6" s="89" t="s">
        <v>794</v>
      </c>
      <c r="B6" s="7"/>
      <c r="C6" s="883"/>
      <c r="D6" s="883"/>
      <c r="E6" s="7"/>
      <c r="F6" s="68"/>
      <c r="G6" s="68"/>
      <c r="H6" s="2"/>
      <c r="I6" s="2"/>
      <c r="J6" s="2"/>
      <c r="K6" s="2"/>
      <c r="L6" s="2"/>
      <c r="M6" s="24"/>
    </row>
    <row r="7" spans="1:13">
      <c r="A7" s="69" t="s">
        <v>795</v>
      </c>
      <c r="B7" s="69"/>
      <c r="C7" s="903"/>
      <c r="D7" s="903"/>
      <c r="E7" s="7"/>
      <c r="F7" s="68"/>
      <c r="G7" s="68"/>
      <c r="H7" s="2"/>
      <c r="I7" s="2"/>
      <c r="J7" s="2"/>
      <c r="K7" s="2"/>
      <c r="L7" s="2"/>
      <c r="M7" s="24"/>
    </row>
    <row r="8" spans="1:13" ht="24" customHeight="1">
      <c r="A8" s="1016" t="s">
        <v>796</v>
      </c>
      <c r="B8" s="1016"/>
      <c r="C8" s="902" t="s">
        <v>797</v>
      </c>
      <c r="D8" s="902" t="s">
        <v>798</v>
      </c>
      <c r="E8" s="902" t="s">
        <v>799</v>
      </c>
      <c r="F8" s="70"/>
      <c r="G8" s="70"/>
      <c r="H8" s="71"/>
      <c r="I8" s="71"/>
      <c r="J8" s="71"/>
      <c r="K8" s="71"/>
      <c r="L8" s="71"/>
      <c r="M8" s="72"/>
    </row>
    <row r="9" spans="1:13" ht="27.95" customHeight="1">
      <c r="A9" s="1017" t="s">
        <v>800</v>
      </c>
      <c r="B9" s="1019" t="s">
        <v>801</v>
      </c>
      <c r="C9" s="925" t="s">
        <v>802</v>
      </c>
      <c r="D9" s="80" t="s">
        <v>803</v>
      </c>
      <c r="E9" s="1021" t="s">
        <v>804</v>
      </c>
      <c r="F9" s="68"/>
      <c r="G9" s="68"/>
      <c r="H9" s="2"/>
      <c r="I9" s="2"/>
      <c r="J9" s="2"/>
      <c r="K9" s="2"/>
      <c r="L9" s="2"/>
      <c r="M9" s="24"/>
    </row>
    <row r="10" spans="1:13" ht="39" customHeight="1">
      <c r="A10" s="1018"/>
      <c r="B10" s="1020"/>
      <c r="C10" s="922" t="s">
        <v>805</v>
      </c>
      <c r="D10" s="63" t="s">
        <v>806</v>
      </c>
      <c r="E10" s="1022"/>
      <c r="F10" s="68"/>
      <c r="G10" s="68"/>
      <c r="H10" s="2"/>
      <c r="I10" s="2"/>
      <c r="J10" s="2"/>
      <c r="K10" s="2"/>
      <c r="L10" s="2"/>
      <c r="M10" s="24"/>
    </row>
    <row r="11" spans="1:13" ht="38.1" customHeight="1">
      <c r="A11" s="1018"/>
      <c r="B11" s="1020"/>
      <c r="C11" s="922" t="s">
        <v>807</v>
      </c>
      <c r="D11" s="63" t="s">
        <v>808</v>
      </c>
      <c r="E11" s="1022"/>
      <c r="F11" s="68"/>
      <c r="G11" s="68"/>
      <c r="H11" s="2"/>
      <c r="I11" s="2"/>
      <c r="J11" s="2"/>
      <c r="K11" s="2"/>
      <c r="L11" s="2"/>
      <c r="M11" s="24"/>
    </row>
    <row r="12" spans="1:13" ht="41.1" customHeight="1">
      <c r="A12" s="1018"/>
      <c r="B12" s="1020"/>
      <c r="C12" s="922" t="s">
        <v>809</v>
      </c>
      <c r="D12" s="63" t="s">
        <v>810</v>
      </c>
      <c r="E12" s="1022"/>
      <c r="F12" s="68"/>
      <c r="G12" s="68"/>
      <c r="H12" s="2"/>
      <c r="I12" s="2"/>
      <c r="J12" s="2"/>
      <c r="K12" s="2"/>
      <c r="L12" s="2"/>
      <c r="M12" s="24"/>
    </row>
    <row r="13" spans="1:13" ht="114" customHeight="1">
      <c r="A13" s="1018"/>
      <c r="B13" s="1020"/>
      <c r="C13" s="922" t="s">
        <v>811</v>
      </c>
      <c r="D13" s="81" t="s">
        <v>756</v>
      </c>
      <c r="E13" s="1022"/>
      <c r="F13" s="68"/>
      <c r="G13" s="68"/>
      <c r="H13" s="2"/>
      <c r="I13" s="2"/>
      <c r="J13" s="2"/>
      <c r="K13" s="2"/>
      <c r="L13" s="2"/>
      <c r="M13" s="24"/>
    </row>
    <row r="14" spans="1:13" ht="51.95" customHeight="1">
      <c r="A14" s="1018" t="s">
        <v>812</v>
      </c>
      <c r="B14" s="1020" t="s">
        <v>813</v>
      </c>
      <c r="C14" s="922" t="s">
        <v>814</v>
      </c>
      <c r="D14" s="63" t="s">
        <v>815</v>
      </c>
      <c r="E14" s="1022" t="s">
        <v>816</v>
      </c>
      <c r="F14" s="73"/>
      <c r="G14" s="68"/>
      <c r="H14" s="2"/>
      <c r="I14" s="2"/>
      <c r="J14" s="2"/>
      <c r="K14" s="2"/>
      <c r="L14" s="2"/>
      <c r="M14" s="24"/>
    </row>
    <row r="15" spans="1:13" ht="206.1" customHeight="1">
      <c r="A15" s="1018"/>
      <c r="B15" s="1020"/>
      <c r="C15" s="922" t="s">
        <v>817</v>
      </c>
      <c r="D15" s="63" t="s">
        <v>818</v>
      </c>
      <c r="E15" s="1022"/>
      <c r="F15" s="73"/>
      <c r="G15" s="68"/>
      <c r="H15" s="2"/>
      <c r="I15" s="2"/>
      <c r="J15" s="2"/>
      <c r="K15" s="2"/>
      <c r="L15" s="2"/>
      <c r="M15" s="24"/>
    </row>
    <row r="16" spans="1:13" ht="77.099999999999994" customHeight="1">
      <c r="A16" s="1018" t="s">
        <v>819</v>
      </c>
      <c r="B16" s="1020" t="s">
        <v>820</v>
      </c>
      <c r="C16" s="922" t="s">
        <v>821</v>
      </c>
      <c r="D16" s="63" t="s">
        <v>822</v>
      </c>
      <c r="E16" s="1022" t="s">
        <v>823</v>
      </c>
      <c r="F16" s="73"/>
      <c r="G16" s="68"/>
      <c r="H16" s="2"/>
      <c r="I16" s="2"/>
      <c r="J16" s="2"/>
      <c r="K16" s="2"/>
      <c r="L16" s="2"/>
      <c r="M16" s="24"/>
    </row>
    <row r="17" spans="1:16" ht="65.099999999999994" customHeight="1">
      <c r="A17" s="1018"/>
      <c r="B17" s="1020"/>
      <c r="C17" s="922" t="s">
        <v>824</v>
      </c>
      <c r="D17" s="63" t="s">
        <v>825</v>
      </c>
      <c r="E17" s="1022"/>
      <c r="F17" s="68"/>
      <c r="G17" s="68"/>
      <c r="H17" s="2"/>
      <c r="I17" s="2"/>
      <c r="J17" s="2"/>
      <c r="K17" s="2"/>
      <c r="L17" s="2"/>
      <c r="M17" s="24"/>
    </row>
    <row r="18" spans="1:16" ht="77.099999999999994" customHeight="1">
      <c r="A18" s="1018"/>
      <c r="B18" s="1020"/>
      <c r="C18" s="922" t="s">
        <v>826</v>
      </c>
      <c r="D18" s="63" t="s">
        <v>827</v>
      </c>
      <c r="E18" s="1022"/>
      <c r="F18" s="68"/>
      <c r="G18" s="68"/>
      <c r="H18" s="2"/>
      <c r="I18" s="2"/>
      <c r="J18" s="2"/>
      <c r="K18" s="2"/>
      <c r="L18" s="2"/>
      <c r="M18" s="24"/>
    </row>
    <row r="19" spans="1:16" ht="78" customHeight="1">
      <c r="A19" s="1018"/>
      <c r="B19" s="1020"/>
      <c r="C19" s="922" t="s">
        <v>828</v>
      </c>
      <c r="D19" s="63" t="s">
        <v>829</v>
      </c>
      <c r="E19" s="1022"/>
      <c r="F19" s="68"/>
      <c r="G19" s="68"/>
      <c r="H19" s="2"/>
      <c r="I19" s="2"/>
      <c r="J19" s="2"/>
      <c r="K19" s="2"/>
      <c r="L19" s="2"/>
      <c r="M19" s="24"/>
    </row>
    <row r="20" spans="1:16" ht="51" customHeight="1">
      <c r="A20" s="1018"/>
      <c r="B20" s="1020"/>
      <c r="C20" s="922" t="s">
        <v>830</v>
      </c>
      <c r="D20" s="63" t="s">
        <v>831</v>
      </c>
      <c r="E20" s="1022"/>
      <c r="F20" s="68"/>
      <c r="G20" s="68"/>
      <c r="H20" s="2"/>
      <c r="I20" s="2"/>
      <c r="J20" s="2"/>
      <c r="K20" s="2"/>
      <c r="L20" s="2"/>
      <c r="M20" s="24"/>
    </row>
    <row r="21" spans="1:16" ht="63.95" customHeight="1">
      <c r="A21" s="1018"/>
      <c r="B21" s="1020"/>
      <c r="C21" s="922" t="s">
        <v>832</v>
      </c>
      <c r="D21" s="63" t="s">
        <v>833</v>
      </c>
      <c r="E21" s="1022"/>
      <c r="F21" s="68"/>
      <c r="G21" s="68"/>
      <c r="H21" s="2"/>
      <c r="I21" s="2"/>
      <c r="J21" s="2"/>
      <c r="K21" s="2"/>
      <c r="L21" s="2"/>
      <c r="M21" s="24"/>
    </row>
    <row r="22" spans="1:16" ht="63.95" customHeight="1">
      <c r="A22" s="1018"/>
      <c r="B22" s="1020"/>
      <c r="C22" s="922" t="s">
        <v>834</v>
      </c>
      <c r="D22" s="63" t="s">
        <v>835</v>
      </c>
      <c r="E22" s="1022"/>
      <c r="F22" s="73"/>
      <c r="G22" s="68"/>
      <c r="H22" s="2"/>
      <c r="I22" s="2"/>
      <c r="J22" s="2"/>
      <c r="K22" s="2"/>
      <c r="L22" s="2"/>
      <c r="M22" s="24"/>
    </row>
    <row r="23" spans="1:16" ht="38.1" customHeight="1">
      <c r="A23" s="1018"/>
      <c r="B23" s="1020"/>
      <c r="C23" s="922" t="s">
        <v>836</v>
      </c>
      <c r="D23" s="63" t="s">
        <v>837</v>
      </c>
      <c r="E23" s="1022"/>
      <c r="F23" s="68"/>
      <c r="G23" s="68"/>
      <c r="H23" s="2"/>
      <c r="I23" s="2"/>
      <c r="J23" s="2"/>
      <c r="K23" s="2"/>
      <c r="L23" s="2"/>
      <c r="M23" s="24"/>
    </row>
    <row r="24" spans="1:16" ht="50.1" customHeight="1">
      <c r="A24" s="1018"/>
      <c r="B24" s="1020"/>
      <c r="C24" s="922" t="s">
        <v>838</v>
      </c>
      <c r="D24" s="63" t="s">
        <v>839</v>
      </c>
      <c r="E24" s="1022"/>
      <c r="F24" s="68"/>
      <c r="G24" s="68"/>
      <c r="H24" s="2"/>
      <c r="I24" s="2"/>
      <c r="J24" s="2"/>
      <c r="K24" s="2"/>
      <c r="L24" s="2"/>
      <c r="M24" s="24"/>
    </row>
    <row r="25" spans="1:16" ht="50.1" customHeight="1">
      <c r="A25" s="1018" t="s">
        <v>840</v>
      </c>
      <c r="B25" s="1020" t="s">
        <v>841</v>
      </c>
      <c r="C25" s="922" t="s">
        <v>842</v>
      </c>
      <c r="D25" s="63" t="s">
        <v>843</v>
      </c>
      <c r="E25" s="1022" t="s">
        <v>844</v>
      </c>
      <c r="F25" s="68"/>
      <c r="G25" s="68"/>
      <c r="H25" s="2"/>
      <c r="I25" s="2"/>
      <c r="J25" s="2"/>
      <c r="K25" s="2"/>
      <c r="L25" s="2"/>
      <c r="M25" s="24"/>
    </row>
    <row r="26" spans="1:16" ht="63.95" customHeight="1">
      <c r="A26" s="1018"/>
      <c r="B26" s="1020"/>
      <c r="C26" s="922" t="s">
        <v>845</v>
      </c>
      <c r="D26" s="63" t="s">
        <v>846</v>
      </c>
      <c r="E26" s="1022"/>
      <c r="F26" s="73"/>
      <c r="G26" s="68"/>
      <c r="H26" s="2"/>
      <c r="I26" s="2"/>
      <c r="J26" s="2"/>
      <c r="K26" s="2"/>
      <c r="L26" s="2"/>
      <c r="M26" s="24"/>
    </row>
    <row r="27" spans="1:16" ht="63" customHeight="1">
      <c r="A27" s="1018"/>
      <c r="B27" s="1020"/>
      <c r="C27" s="922" t="s">
        <v>847</v>
      </c>
      <c r="D27" s="63" t="s">
        <v>848</v>
      </c>
      <c r="E27" s="1022"/>
      <c r="F27" s="68"/>
      <c r="G27" s="68"/>
      <c r="H27" s="2"/>
      <c r="I27" s="2"/>
      <c r="J27" s="2"/>
      <c r="K27" s="2"/>
      <c r="L27" s="2"/>
      <c r="M27" s="24"/>
      <c r="P27" s="90"/>
    </row>
    <row r="28" spans="1:16" ht="68.099999999999994" customHeight="1">
      <c r="A28" s="1018"/>
      <c r="B28" s="1020"/>
      <c r="C28" s="922" t="s">
        <v>849</v>
      </c>
      <c r="D28" s="900" t="s">
        <v>850</v>
      </c>
      <c r="E28" s="1022"/>
      <c r="F28" s="68"/>
      <c r="G28" s="68"/>
      <c r="H28" s="2"/>
      <c r="I28" s="2"/>
      <c r="J28" s="2"/>
      <c r="K28" s="2"/>
      <c r="L28" s="2"/>
      <c r="M28" s="24"/>
    </row>
    <row r="29" spans="1:16" ht="144" customHeight="1">
      <c r="A29" s="1018" t="s">
        <v>851</v>
      </c>
      <c r="B29" s="1020" t="s">
        <v>852</v>
      </c>
      <c r="C29" s="922" t="s">
        <v>853</v>
      </c>
      <c r="D29" s="63" t="s">
        <v>854</v>
      </c>
      <c r="E29" s="1022" t="s">
        <v>855</v>
      </c>
      <c r="F29" s="763"/>
      <c r="G29" s="68"/>
      <c r="H29" s="2"/>
      <c r="I29" s="2"/>
      <c r="J29" s="2"/>
      <c r="K29" s="2"/>
      <c r="L29" s="2"/>
      <c r="M29" s="24"/>
    </row>
    <row r="30" spans="1:16" ht="77.099999999999994" customHeight="1">
      <c r="A30" s="1018"/>
      <c r="B30" s="1020"/>
      <c r="C30" s="922" t="s">
        <v>856</v>
      </c>
      <c r="D30" s="63" t="s">
        <v>857</v>
      </c>
      <c r="E30" s="1022"/>
      <c r="F30" s="68"/>
      <c r="G30" s="68"/>
      <c r="H30" s="2"/>
      <c r="I30" s="2"/>
      <c r="J30" s="2"/>
      <c r="K30" s="2"/>
      <c r="L30" s="2"/>
      <c r="M30" s="24"/>
    </row>
    <row r="31" spans="1:16" ht="62.1" customHeight="1">
      <c r="A31" s="1018" t="s">
        <v>858</v>
      </c>
      <c r="B31" s="1020" t="s">
        <v>859</v>
      </c>
      <c r="C31" s="922" t="s">
        <v>860</v>
      </c>
      <c r="D31" s="63" t="s">
        <v>861</v>
      </c>
      <c r="E31" s="1022" t="s">
        <v>862</v>
      </c>
      <c r="F31" s="68"/>
      <c r="G31" s="68"/>
      <c r="H31" s="2"/>
      <c r="I31" s="2"/>
      <c r="J31" s="2"/>
      <c r="K31" s="2"/>
      <c r="L31" s="2"/>
      <c r="M31" s="24"/>
    </row>
    <row r="32" spans="1:16" ht="62.1" customHeight="1">
      <c r="A32" s="1018"/>
      <c r="B32" s="1020"/>
      <c r="C32" s="922" t="s">
        <v>863</v>
      </c>
      <c r="D32" s="63" t="s">
        <v>864</v>
      </c>
      <c r="E32" s="1022"/>
      <c r="F32" s="68"/>
      <c r="G32" s="68"/>
      <c r="H32" s="2"/>
      <c r="I32" s="2"/>
      <c r="J32" s="2"/>
      <c r="K32" s="2"/>
      <c r="L32" s="2"/>
      <c r="M32" s="24"/>
    </row>
    <row r="33" spans="1:13" ht="63.95" customHeight="1">
      <c r="A33" s="1018"/>
      <c r="B33" s="1020"/>
      <c r="C33" s="922" t="s">
        <v>865</v>
      </c>
      <c r="D33" s="63" t="s">
        <v>866</v>
      </c>
      <c r="E33" s="1022"/>
      <c r="F33" s="68"/>
      <c r="G33" s="68"/>
      <c r="H33" s="2"/>
      <c r="I33" s="2"/>
      <c r="J33" s="2"/>
      <c r="K33" s="2"/>
      <c r="L33" s="2"/>
      <c r="M33" s="24"/>
    </row>
    <row r="34" spans="1:13" ht="53.1" customHeight="1">
      <c r="A34" s="1018"/>
      <c r="B34" s="1020"/>
      <c r="C34" s="922" t="s">
        <v>867</v>
      </c>
      <c r="D34" s="63" t="s">
        <v>868</v>
      </c>
      <c r="E34" s="1022"/>
      <c r="F34" s="68"/>
      <c r="G34" s="68"/>
      <c r="H34" s="2"/>
      <c r="I34" s="2"/>
      <c r="J34" s="2"/>
      <c r="K34" s="2"/>
      <c r="L34" s="2"/>
      <c r="M34" s="24"/>
    </row>
    <row r="35" spans="1:13" ht="66.95" customHeight="1">
      <c r="A35" s="1018"/>
      <c r="B35" s="1020"/>
      <c r="C35" s="922" t="s">
        <v>869</v>
      </c>
      <c r="D35" s="63" t="s">
        <v>870</v>
      </c>
      <c r="E35" s="1022"/>
      <c r="F35" s="68"/>
      <c r="G35" s="68"/>
      <c r="H35" s="2"/>
      <c r="I35" s="2"/>
      <c r="J35" s="2"/>
      <c r="K35" s="2"/>
      <c r="L35" s="2"/>
      <c r="M35" s="24"/>
    </row>
    <row r="36" spans="1:13" ht="156" customHeight="1">
      <c r="A36" s="1018" t="s">
        <v>871</v>
      </c>
      <c r="B36" s="1020" t="s">
        <v>872</v>
      </c>
      <c r="C36" s="922" t="s">
        <v>873</v>
      </c>
      <c r="D36" s="63" t="s">
        <v>874</v>
      </c>
      <c r="E36" s="1022" t="s">
        <v>875</v>
      </c>
      <c r="F36" s="68"/>
      <c r="G36" s="68"/>
      <c r="H36" s="2"/>
      <c r="I36" s="2"/>
      <c r="J36" s="2"/>
      <c r="K36" s="2"/>
      <c r="L36" s="2"/>
      <c r="M36" s="24"/>
    </row>
    <row r="37" spans="1:13" ht="66.95" customHeight="1">
      <c r="A37" s="1018"/>
      <c r="B37" s="1020"/>
      <c r="C37" s="922" t="s">
        <v>876</v>
      </c>
      <c r="D37" s="63" t="s">
        <v>877</v>
      </c>
      <c r="E37" s="1022"/>
      <c r="F37" s="68"/>
      <c r="G37" s="68"/>
      <c r="H37" s="2"/>
      <c r="I37" s="2"/>
      <c r="J37" s="2"/>
      <c r="K37" s="2"/>
      <c r="L37" s="2"/>
      <c r="M37" s="24"/>
    </row>
    <row r="38" spans="1:13" ht="72.95" customHeight="1">
      <c r="A38" s="1018" t="s">
        <v>878</v>
      </c>
      <c r="B38" s="1020" t="s">
        <v>879</v>
      </c>
      <c r="C38" s="922" t="s">
        <v>880</v>
      </c>
      <c r="D38" s="63" t="s">
        <v>881</v>
      </c>
      <c r="E38" s="1022" t="s">
        <v>882</v>
      </c>
      <c r="F38" s="68"/>
      <c r="G38" s="68"/>
      <c r="H38" s="2"/>
      <c r="I38" s="2"/>
      <c r="J38" s="2"/>
      <c r="K38" s="2"/>
      <c r="L38" s="2"/>
      <c r="M38" s="24"/>
    </row>
    <row r="39" spans="1:13" ht="159" customHeight="1">
      <c r="A39" s="1018"/>
      <c r="B39" s="1020"/>
      <c r="C39" s="922" t="s">
        <v>883</v>
      </c>
      <c r="D39" s="81" t="s">
        <v>884</v>
      </c>
      <c r="E39" s="1022"/>
      <c r="F39" s="68"/>
      <c r="G39" s="68"/>
      <c r="H39" s="2"/>
      <c r="I39" s="2"/>
      <c r="J39" s="2"/>
      <c r="K39" s="2"/>
      <c r="L39" s="2"/>
      <c r="M39" s="24"/>
    </row>
    <row r="40" spans="1:13" ht="74.099999999999994" customHeight="1">
      <c r="A40" s="1018" t="s">
        <v>885</v>
      </c>
      <c r="B40" s="1020" t="s">
        <v>886</v>
      </c>
      <c r="C40" s="922" t="s">
        <v>887</v>
      </c>
      <c r="D40" s="63" t="s">
        <v>888</v>
      </c>
      <c r="E40" s="1022" t="s">
        <v>889</v>
      </c>
      <c r="F40" s="68"/>
      <c r="G40" s="68"/>
      <c r="H40" s="2"/>
      <c r="I40" s="2"/>
      <c r="J40" s="2"/>
      <c r="K40" s="2"/>
      <c r="L40" s="2"/>
      <c r="M40" s="24"/>
    </row>
    <row r="41" spans="1:13" ht="62.1" customHeight="1">
      <c r="A41" s="1018"/>
      <c r="B41" s="1020"/>
      <c r="C41" s="922" t="s">
        <v>890</v>
      </c>
      <c r="D41" s="63" t="s">
        <v>891</v>
      </c>
      <c r="E41" s="1022"/>
      <c r="F41" s="68"/>
      <c r="G41" s="68"/>
      <c r="H41" s="2"/>
      <c r="I41" s="2"/>
      <c r="J41" s="2"/>
      <c r="K41" s="2"/>
      <c r="L41" s="2"/>
      <c r="M41" s="24"/>
    </row>
    <row r="42" spans="1:13" ht="63.95" customHeight="1">
      <c r="A42" s="1018"/>
      <c r="B42" s="1020"/>
      <c r="C42" s="922" t="s">
        <v>892</v>
      </c>
      <c r="D42" s="63" t="s">
        <v>893</v>
      </c>
      <c r="E42" s="1022"/>
      <c r="F42" s="68"/>
      <c r="G42" s="68"/>
      <c r="H42" s="2"/>
      <c r="I42" s="2"/>
      <c r="J42" s="2"/>
      <c r="K42" s="2"/>
      <c r="L42" s="2"/>
      <c r="M42" s="24"/>
    </row>
    <row r="43" spans="1:13" ht="48" customHeight="1">
      <c r="A43" s="1018"/>
      <c r="B43" s="1020"/>
      <c r="C43" s="922" t="s">
        <v>894</v>
      </c>
      <c r="D43" s="82" t="s">
        <v>895</v>
      </c>
      <c r="E43" s="1022"/>
      <c r="F43" s="68"/>
      <c r="G43" s="68"/>
      <c r="H43" s="2"/>
      <c r="I43" s="2"/>
      <c r="J43" s="2"/>
      <c r="K43" s="2"/>
      <c r="L43" s="2"/>
      <c r="M43" s="24"/>
    </row>
    <row r="44" spans="1:13" ht="38.1" customHeight="1">
      <c r="A44" s="1018" t="s">
        <v>896</v>
      </c>
      <c r="B44" s="1020" t="s">
        <v>897</v>
      </c>
      <c r="C44" s="922" t="s">
        <v>898</v>
      </c>
      <c r="D44" s="900" t="s">
        <v>899</v>
      </c>
      <c r="E44" s="1022" t="s">
        <v>900</v>
      </c>
      <c r="F44" s="68"/>
      <c r="G44" s="68"/>
      <c r="H44" s="2"/>
      <c r="I44" s="2"/>
      <c r="J44" s="2"/>
      <c r="K44" s="2"/>
      <c r="L44" s="2"/>
      <c r="M44" s="24"/>
    </row>
    <row r="45" spans="1:13" ht="50.1" customHeight="1">
      <c r="A45" s="1018"/>
      <c r="B45" s="1020"/>
      <c r="C45" s="922" t="s">
        <v>901</v>
      </c>
      <c r="D45" s="900" t="s">
        <v>899</v>
      </c>
      <c r="E45" s="1022"/>
      <c r="F45" s="68"/>
      <c r="G45" s="68"/>
      <c r="H45" s="2"/>
      <c r="I45" s="2"/>
      <c r="J45" s="2"/>
      <c r="K45" s="2"/>
      <c r="L45" s="2"/>
      <c r="M45" s="24"/>
    </row>
    <row r="46" spans="1:13" ht="38.1" customHeight="1">
      <c r="A46" s="1018"/>
      <c r="B46" s="1020"/>
      <c r="C46" s="922" t="s">
        <v>902</v>
      </c>
      <c r="D46" s="922" t="s">
        <v>903</v>
      </c>
      <c r="E46" s="1022"/>
      <c r="F46" s="68"/>
      <c r="G46" s="68"/>
      <c r="H46" s="2"/>
      <c r="I46" s="2"/>
      <c r="J46" s="2"/>
      <c r="K46" s="2"/>
      <c r="L46" s="2"/>
      <c r="M46" s="24"/>
    </row>
    <row r="47" spans="1:13" ht="83.1" customHeight="1">
      <c r="A47" s="1018"/>
      <c r="B47" s="1020"/>
      <c r="C47" s="922" t="s">
        <v>904</v>
      </c>
      <c r="D47" s="63" t="s">
        <v>905</v>
      </c>
      <c r="E47" s="1022"/>
      <c r="F47" s="68"/>
      <c r="G47" s="68"/>
      <c r="H47" s="2"/>
      <c r="I47" s="2"/>
      <c r="J47" s="2"/>
      <c r="K47" s="2"/>
      <c r="L47" s="2"/>
      <c r="M47" s="24"/>
    </row>
    <row r="48" spans="1:13" ht="29.1" customHeight="1">
      <c r="A48" s="1023" t="s">
        <v>906</v>
      </c>
      <c r="B48" s="1023"/>
      <c r="C48" s="884"/>
      <c r="D48" s="884"/>
      <c r="E48" s="883"/>
      <c r="F48" s="68"/>
      <c r="G48" s="68"/>
      <c r="H48" s="2"/>
      <c r="I48" s="2"/>
      <c r="J48" s="2"/>
      <c r="K48" s="2"/>
      <c r="L48" s="2"/>
      <c r="M48" s="24"/>
    </row>
    <row r="49" spans="1:13" ht="15" customHeight="1">
      <c r="A49" s="1024" t="s">
        <v>907</v>
      </c>
      <c r="B49" s="1024"/>
      <c r="C49" s="883"/>
      <c r="D49" s="883"/>
      <c r="E49" s="883"/>
      <c r="F49" s="68"/>
      <c r="G49" s="68"/>
      <c r="H49" s="2"/>
      <c r="I49" s="2"/>
      <c r="J49" s="2"/>
      <c r="K49" s="2"/>
      <c r="L49" s="2"/>
      <c r="M49" s="24"/>
    </row>
    <row r="50" spans="1:13" ht="15.95" customHeight="1">
      <c r="A50" s="1025" t="s">
        <v>908</v>
      </c>
      <c r="B50" s="1025"/>
      <c r="C50" s="903"/>
      <c r="D50" s="903"/>
      <c r="E50" s="883"/>
      <c r="F50" s="68"/>
      <c r="G50" s="68"/>
      <c r="H50" s="2"/>
      <c r="I50" s="2"/>
      <c r="J50" s="2"/>
      <c r="K50" s="2"/>
      <c r="L50" s="2"/>
      <c r="M50" s="24"/>
    </row>
    <row r="51" spans="1:13">
      <c r="A51" s="1016" t="s">
        <v>909</v>
      </c>
      <c r="B51" s="1016"/>
      <c r="C51" s="902" t="s">
        <v>910</v>
      </c>
      <c r="D51" s="902" t="s">
        <v>798</v>
      </c>
      <c r="E51" s="902" t="s">
        <v>799</v>
      </c>
      <c r="F51" s="68"/>
      <c r="G51" s="68"/>
      <c r="H51" s="2"/>
      <c r="I51" s="2"/>
      <c r="J51" s="2"/>
      <c r="K51" s="2"/>
      <c r="L51" s="2"/>
      <c r="M51" s="24"/>
    </row>
    <row r="52" spans="1:13" ht="156" customHeight="1">
      <c r="A52" s="1017" t="s">
        <v>911</v>
      </c>
      <c r="B52" s="1017"/>
      <c r="C52" s="925" t="s">
        <v>912</v>
      </c>
      <c r="D52" s="80" t="s">
        <v>913</v>
      </c>
      <c r="E52" s="999" t="s">
        <v>914</v>
      </c>
      <c r="F52" s="68"/>
      <c r="G52" s="68"/>
      <c r="H52" s="2"/>
      <c r="I52" s="2"/>
      <c r="J52" s="2"/>
      <c r="K52" s="2"/>
      <c r="L52" s="2"/>
      <c r="M52" s="24"/>
    </row>
    <row r="53" spans="1:13" ht="156.94999999999999" customHeight="1">
      <c r="A53" s="1018"/>
      <c r="B53" s="1018"/>
      <c r="C53" s="922" t="s">
        <v>915</v>
      </c>
      <c r="D53" s="63" t="s">
        <v>916</v>
      </c>
      <c r="E53" s="1002"/>
      <c r="F53" s="68"/>
      <c r="G53" s="68"/>
      <c r="H53" s="2"/>
      <c r="I53" s="2"/>
      <c r="J53" s="2"/>
      <c r="K53" s="2"/>
      <c r="L53" s="2"/>
      <c r="M53" s="24"/>
    </row>
    <row r="54" spans="1:13" ht="66.95" customHeight="1">
      <c r="A54" s="1018"/>
      <c r="B54" s="1018"/>
      <c r="C54" s="922" t="s">
        <v>917</v>
      </c>
      <c r="D54" s="63" t="s">
        <v>918</v>
      </c>
      <c r="E54" s="1002"/>
      <c r="F54" s="68"/>
      <c r="G54" s="68"/>
      <c r="H54" s="2"/>
      <c r="I54" s="2"/>
      <c r="J54" s="2"/>
      <c r="K54" s="2"/>
      <c r="L54" s="2"/>
      <c r="M54" s="24"/>
    </row>
    <row r="55" spans="1:13" ht="90.95" customHeight="1">
      <c r="A55" s="1018"/>
      <c r="B55" s="1018"/>
      <c r="C55" s="922" t="s">
        <v>919</v>
      </c>
      <c r="D55" s="63" t="s">
        <v>918</v>
      </c>
      <c r="E55" s="1002"/>
      <c r="F55" s="68"/>
      <c r="G55" s="68"/>
      <c r="H55" s="2"/>
      <c r="I55" s="2"/>
      <c r="J55" s="2"/>
      <c r="K55" s="2"/>
      <c r="L55" s="2"/>
      <c r="M55" s="24"/>
    </row>
    <row r="56" spans="1:13" ht="66" customHeight="1">
      <c r="A56" s="1018"/>
      <c r="B56" s="1018"/>
      <c r="C56" s="922" t="s">
        <v>920</v>
      </c>
      <c r="D56" s="63" t="s">
        <v>918</v>
      </c>
      <c r="E56" s="1002"/>
      <c r="F56" s="68"/>
      <c r="G56" s="68"/>
      <c r="H56" s="2"/>
      <c r="I56" s="2"/>
      <c r="J56" s="2"/>
      <c r="K56" s="2"/>
      <c r="L56" s="2"/>
      <c r="M56" s="24"/>
    </row>
    <row r="57" spans="1:13" ht="104.1" customHeight="1">
      <c r="A57" s="1018" t="s">
        <v>921</v>
      </c>
      <c r="B57" s="1018"/>
      <c r="C57" s="922" t="s">
        <v>922</v>
      </c>
      <c r="D57" s="63" t="s">
        <v>923</v>
      </c>
      <c r="E57" s="1002" t="s">
        <v>914</v>
      </c>
      <c r="F57" s="68"/>
      <c r="G57" s="68"/>
      <c r="H57" s="2"/>
      <c r="I57" s="2"/>
      <c r="J57" s="2"/>
      <c r="K57" s="2"/>
      <c r="L57" s="2"/>
      <c r="M57" s="24"/>
    </row>
    <row r="58" spans="1:13" ht="132" customHeight="1">
      <c r="A58" s="1018"/>
      <c r="B58" s="1018"/>
      <c r="C58" s="922" t="s">
        <v>924</v>
      </c>
      <c r="D58" s="63" t="s">
        <v>925</v>
      </c>
      <c r="E58" s="1002"/>
      <c r="F58" s="68"/>
      <c r="G58" s="68"/>
      <c r="H58" s="2"/>
      <c r="I58" s="2"/>
      <c r="J58" s="2"/>
      <c r="K58" s="2"/>
      <c r="L58" s="2"/>
      <c r="M58" s="24"/>
    </row>
    <row r="59" spans="1:13" ht="261.95" customHeight="1">
      <c r="A59" s="1018"/>
      <c r="B59" s="1018"/>
      <c r="C59" s="922" t="s">
        <v>926</v>
      </c>
      <c r="D59" s="63" t="s">
        <v>925</v>
      </c>
      <c r="E59" s="1002"/>
      <c r="F59" s="68"/>
      <c r="G59" s="68"/>
      <c r="H59" s="2"/>
      <c r="I59" s="2"/>
      <c r="J59" s="2"/>
      <c r="K59" s="2"/>
      <c r="L59" s="2"/>
      <c r="M59" s="24"/>
    </row>
    <row r="60" spans="1:13" ht="156.94999999999999" customHeight="1">
      <c r="A60" s="1018"/>
      <c r="B60" s="1018"/>
      <c r="C60" s="922" t="s">
        <v>927</v>
      </c>
      <c r="D60" s="63" t="s">
        <v>925</v>
      </c>
      <c r="E60" s="1002"/>
      <c r="F60" s="68"/>
      <c r="G60" s="68"/>
      <c r="H60" s="2"/>
      <c r="I60" s="2"/>
      <c r="J60" s="2"/>
      <c r="K60" s="2"/>
      <c r="L60" s="2"/>
      <c r="M60" s="24"/>
    </row>
    <row r="61" spans="1:13" ht="105" customHeight="1">
      <c r="A61" s="1018"/>
      <c r="B61" s="1018"/>
      <c r="C61" s="922" t="s">
        <v>928</v>
      </c>
      <c r="D61" s="63" t="s">
        <v>925</v>
      </c>
      <c r="E61" s="1002"/>
      <c r="F61" s="68"/>
      <c r="G61" s="68"/>
      <c r="H61" s="2"/>
      <c r="I61" s="2"/>
      <c r="J61" s="2"/>
      <c r="K61" s="2"/>
      <c r="L61" s="2"/>
      <c r="M61" s="24"/>
    </row>
    <row r="62" spans="1:13" ht="158.1" customHeight="1">
      <c r="A62" s="1018"/>
      <c r="B62" s="1018"/>
      <c r="C62" s="922" t="s">
        <v>929</v>
      </c>
      <c r="D62" s="63" t="s">
        <v>925</v>
      </c>
      <c r="E62" s="1002"/>
      <c r="F62" s="68"/>
      <c r="G62" s="68"/>
      <c r="H62" s="2"/>
      <c r="I62" s="2"/>
      <c r="J62" s="2"/>
      <c r="K62" s="2"/>
      <c r="L62" s="2"/>
      <c r="M62" s="24"/>
    </row>
    <row r="63" spans="1:13" ht="54" customHeight="1">
      <c r="A63" s="1018" t="s">
        <v>930</v>
      </c>
      <c r="B63" s="1018"/>
      <c r="C63" s="922" t="s">
        <v>931</v>
      </c>
      <c r="D63" s="63" t="s">
        <v>932</v>
      </c>
      <c r="E63" s="1002" t="s">
        <v>933</v>
      </c>
      <c r="F63" s="68"/>
      <c r="G63" s="68"/>
      <c r="H63" s="2"/>
      <c r="I63" s="2"/>
      <c r="J63" s="2"/>
      <c r="K63" s="2"/>
      <c r="L63" s="2"/>
      <c r="M63" s="24"/>
    </row>
    <row r="64" spans="1:13" ht="104.1" customHeight="1">
      <c r="A64" s="1018"/>
      <c r="B64" s="1018"/>
      <c r="C64" s="922" t="s">
        <v>934</v>
      </c>
      <c r="D64" s="63" t="s">
        <v>932</v>
      </c>
      <c r="E64" s="1002"/>
      <c r="F64" s="68"/>
      <c r="G64" s="68"/>
      <c r="H64" s="2"/>
      <c r="I64" s="2"/>
      <c r="J64" s="2"/>
      <c r="K64" s="2"/>
      <c r="L64" s="2"/>
      <c r="M64" s="24"/>
    </row>
    <row r="65" spans="1:13" ht="54" customHeight="1">
      <c r="A65" s="1018"/>
      <c r="B65" s="1018"/>
      <c r="C65" s="922" t="s">
        <v>935</v>
      </c>
      <c r="D65" s="63" t="s">
        <v>932</v>
      </c>
      <c r="E65" s="1002"/>
      <c r="F65" s="68"/>
      <c r="G65" s="68"/>
      <c r="H65" s="2"/>
      <c r="I65" s="2"/>
      <c r="J65" s="2"/>
      <c r="K65" s="2"/>
      <c r="L65" s="2"/>
      <c r="M65" s="24"/>
    </row>
    <row r="66" spans="1:13" ht="65.099999999999994" customHeight="1">
      <c r="A66" s="1018"/>
      <c r="B66" s="1018"/>
      <c r="C66" s="922" t="s">
        <v>936</v>
      </c>
      <c r="D66" s="63" t="s">
        <v>932</v>
      </c>
      <c r="E66" s="1002"/>
      <c r="F66" s="68"/>
      <c r="G66" s="68"/>
      <c r="H66" s="2"/>
      <c r="I66" s="2"/>
      <c r="J66" s="2"/>
      <c r="K66" s="2"/>
      <c r="L66" s="2"/>
      <c r="M66" s="24"/>
    </row>
    <row r="67" spans="1:13" ht="54" customHeight="1">
      <c r="A67" s="1018"/>
      <c r="B67" s="1018"/>
      <c r="C67" s="922" t="s">
        <v>937</v>
      </c>
      <c r="D67" s="63" t="s">
        <v>932</v>
      </c>
      <c r="E67" s="1002"/>
      <c r="F67" s="68"/>
      <c r="G67" s="68"/>
      <c r="H67" s="2"/>
      <c r="I67" s="2"/>
      <c r="J67" s="2"/>
      <c r="K67" s="2"/>
      <c r="L67" s="2"/>
      <c r="M67" s="24"/>
    </row>
    <row r="68" spans="1:13" ht="56.1" customHeight="1">
      <c r="A68" s="1018"/>
      <c r="B68" s="1018"/>
      <c r="C68" s="922" t="s">
        <v>938</v>
      </c>
      <c r="D68" s="63" t="s">
        <v>932</v>
      </c>
      <c r="E68" s="1002"/>
      <c r="F68" s="68"/>
      <c r="G68" s="68"/>
      <c r="H68" s="2"/>
      <c r="I68" s="2"/>
      <c r="J68" s="2"/>
      <c r="K68" s="2"/>
      <c r="L68" s="2"/>
      <c r="M68" s="24"/>
    </row>
    <row r="69" spans="1:13" ht="54.95" customHeight="1">
      <c r="A69" s="1018"/>
      <c r="B69" s="1018"/>
      <c r="C69" s="922" t="s">
        <v>939</v>
      </c>
      <c r="D69" s="63" t="s">
        <v>932</v>
      </c>
      <c r="E69" s="1002"/>
      <c r="F69" s="68"/>
      <c r="G69" s="68"/>
      <c r="H69" s="2"/>
      <c r="I69" s="2"/>
      <c r="J69" s="2"/>
      <c r="K69" s="2"/>
      <c r="L69" s="2"/>
      <c r="M69" s="24"/>
    </row>
    <row r="70" spans="1:13" ht="54.95" customHeight="1">
      <c r="A70" s="1018"/>
      <c r="B70" s="1018"/>
      <c r="C70" s="922" t="s">
        <v>940</v>
      </c>
      <c r="D70" s="63" t="s">
        <v>932</v>
      </c>
      <c r="E70" s="1002"/>
      <c r="F70" s="68"/>
      <c r="G70" s="68"/>
      <c r="H70" s="2"/>
      <c r="I70" s="2"/>
      <c r="J70" s="2"/>
      <c r="K70" s="2"/>
      <c r="L70" s="2"/>
      <c r="M70" s="24"/>
    </row>
    <row r="71" spans="1:13" ht="65.099999999999994" customHeight="1">
      <c r="A71" s="1018"/>
      <c r="B71" s="1018"/>
      <c r="C71" s="922" t="s">
        <v>941</v>
      </c>
      <c r="D71" s="63" t="s">
        <v>932</v>
      </c>
      <c r="E71" s="1002"/>
      <c r="F71" s="68"/>
      <c r="G71" s="68"/>
      <c r="H71" s="2"/>
      <c r="I71" s="2"/>
      <c r="J71" s="2"/>
      <c r="K71" s="2"/>
      <c r="L71" s="2"/>
      <c r="M71" s="24"/>
    </row>
    <row r="72" spans="1:13" ht="54" customHeight="1">
      <c r="A72" s="1018"/>
      <c r="B72" s="1018"/>
      <c r="C72" s="922" t="s">
        <v>942</v>
      </c>
      <c r="D72" s="63" t="s">
        <v>932</v>
      </c>
      <c r="E72" s="1002"/>
      <c r="F72" s="68"/>
      <c r="G72" s="68"/>
      <c r="H72" s="2"/>
      <c r="I72" s="2"/>
      <c r="J72" s="2"/>
      <c r="K72" s="2"/>
      <c r="L72" s="2"/>
      <c r="M72" s="24"/>
    </row>
    <row r="73" spans="1:13" ht="65.099999999999994" customHeight="1">
      <c r="A73" s="1018"/>
      <c r="B73" s="1018"/>
      <c r="C73" s="922" t="s">
        <v>943</v>
      </c>
      <c r="D73" s="63" t="s">
        <v>932</v>
      </c>
      <c r="E73" s="1002"/>
      <c r="F73" s="68"/>
      <c r="G73" s="68"/>
      <c r="H73" s="2"/>
      <c r="I73" s="2"/>
      <c r="J73" s="2"/>
      <c r="K73" s="2"/>
      <c r="L73" s="2"/>
      <c r="M73" s="24"/>
    </row>
    <row r="74" spans="1:13" ht="54.95" customHeight="1">
      <c r="A74" s="1018"/>
      <c r="B74" s="1018"/>
      <c r="C74" s="922" t="s">
        <v>944</v>
      </c>
      <c r="D74" s="63" t="s">
        <v>932</v>
      </c>
      <c r="E74" s="1002"/>
      <c r="F74" s="68"/>
      <c r="G74" s="68"/>
      <c r="H74" s="2"/>
      <c r="I74" s="2"/>
      <c r="J74" s="2"/>
      <c r="K74" s="2"/>
      <c r="L74" s="2"/>
      <c r="M74" s="24"/>
    </row>
    <row r="75" spans="1:13" ht="23.1" customHeight="1">
      <c r="A75" s="1018" t="s">
        <v>945</v>
      </c>
      <c r="B75" s="1018"/>
      <c r="C75" s="922" t="s">
        <v>946</v>
      </c>
      <c r="D75" s="81" t="s">
        <v>947</v>
      </c>
      <c r="E75" s="1002" t="s">
        <v>933</v>
      </c>
      <c r="F75" s="68"/>
      <c r="G75" s="68"/>
      <c r="H75" s="2"/>
      <c r="I75" s="2"/>
      <c r="J75" s="2"/>
      <c r="K75" s="2"/>
      <c r="L75" s="2"/>
      <c r="M75" s="24"/>
    </row>
    <row r="76" spans="1:13" ht="51" customHeight="1">
      <c r="A76" s="1018"/>
      <c r="B76" s="1018"/>
      <c r="C76" s="922" t="s">
        <v>948</v>
      </c>
      <c r="D76" s="63" t="s">
        <v>949</v>
      </c>
      <c r="E76" s="1002"/>
      <c r="F76" s="68"/>
      <c r="G76" s="68"/>
      <c r="H76" s="2"/>
      <c r="I76" s="2"/>
      <c r="J76" s="2"/>
      <c r="K76" s="2"/>
      <c r="L76" s="2"/>
      <c r="M76" s="24"/>
    </row>
    <row r="77" spans="1:13" ht="48.95" customHeight="1">
      <c r="A77" s="1018"/>
      <c r="B77" s="1018"/>
      <c r="C77" s="922" t="s">
        <v>950</v>
      </c>
      <c r="D77" s="81" t="s">
        <v>947</v>
      </c>
      <c r="E77" s="1002"/>
      <c r="F77" s="68"/>
      <c r="G77" s="68"/>
      <c r="H77" s="2"/>
      <c r="I77" s="2"/>
      <c r="J77" s="2"/>
      <c r="K77" s="2"/>
      <c r="L77" s="2"/>
      <c r="M77" s="24"/>
    </row>
    <row r="78" spans="1:13" ht="47.1" customHeight="1">
      <c r="A78" s="1018"/>
      <c r="B78" s="1018"/>
      <c r="C78" s="922" t="s">
        <v>951</v>
      </c>
      <c r="D78" s="81" t="s">
        <v>947</v>
      </c>
      <c r="E78" s="1002"/>
      <c r="F78" s="68"/>
      <c r="G78" s="68"/>
      <c r="H78" s="2"/>
      <c r="I78" s="2"/>
      <c r="J78" s="2"/>
      <c r="K78" s="2"/>
      <c r="L78" s="2"/>
      <c r="M78" s="24"/>
    </row>
    <row r="79" spans="1:13" ht="63.95" customHeight="1">
      <c r="A79" s="1018"/>
      <c r="B79" s="1018"/>
      <c r="C79" s="922" t="s">
        <v>952</v>
      </c>
      <c r="D79" s="900" t="s">
        <v>953</v>
      </c>
      <c r="E79" s="1002"/>
      <c r="F79" s="68"/>
      <c r="G79" s="68"/>
      <c r="H79" s="2"/>
      <c r="I79" s="2"/>
      <c r="J79" s="2"/>
      <c r="K79" s="2"/>
      <c r="L79" s="2"/>
      <c r="M79" s="24"/>
    </row>
    <row r="80" spans="1:13" ht="48" customHeight="1">
      <c r="A80" s="1018"/>
      <c r="B80" s="1018"/>
      <c r="C80" s="922" t="s">
        <v>954</v>
      </c>
      <c r="D80" s="81" t="s">
        <v>955</v>
      </c>
      <c r="E80" s="1002"/>
      <c r="F80" s="68"/>
      <c r="G80" s="68"/>
      <c r="H80" s="2"/>
      <c r="I80" s="2"/>
      <c r="J80" s="2"/>
      <c r="K80" s="2"/>
      <c r="L80" s="2"/>
      <c r="M80" s="24"/>
    </row>
    <row r="81" spans="1:13" ht="63" customHeight="1">
      <c r="A81" s="1018"/>
      <c r="B81" s="1018"/>
      <c r="C81" s="922" t="s">
        <v>956</v>
      </c>
      <c r="D81" s="81" t="s">
        <v>957</v>
      </c>
      <c r="E81" s="1002"/>
      <c r="F81" s="68"/>
      <c r="G81" s="68"/>
      <c r="H81" s="2"/>
      <c r="I81" s="2"/>
      <c r="J81" s="2"/>
      <c r="K81" s="2"/>
      <c r="L81" s="2"/>
      <c r="M81" s="24"/>
    </row>
    <row r="82" spans="1:13" ht="78" customHeight="1">
      <c r="A82" s="1018" t="s">
        <v>958</v>
      </c>
      <c r="B82" s="1018"/>
      <c r="C82" s="922" t="s">
        <v>959</v>
      </c>
      <c r="D82" s="900" t="s">
        <v>960</v>
      </c>
      <c r="E82" s="1002" t="s">
        <v>961</v>
      </c>
      <c r="F82" s="68"/>
      <c r="G82" s="68"/>
      <c r="H82" s="2"/>
      <c r="I82" s="2"/>
      <c r="J82" s="2"/>
      <c r="K82" s="2"/>
      <c r="L82" s="2"/>
      <c r="M82" s="24"/>
    </row>
    <row r="83" spans="1:13" ht="39.950000000000003" customHeight="1">
      <c r="A83" s="1018"/>
      <c r="B83" s="1018"/>
      <c r="C83" s="922" t="s">
        <v>962</v>
      </c>
      <c r="D83" s="900" t="s">
        <v>963</v>
      </c>
      <c r="E83" s="1002"/>
      <c r="F83" s="68"/>
      <c r="G83" s="68"/>
      <c r="H83" s="2"/>
      <c r="I83" s="2"/>
      <c r="J83" s="2"/>
      <c r="K83" s="2"/>
      <c r="L83" s="2"/>
      <c r="M83" s="24"/>
    </row>
    <row r="84" spans="1:13" ht="104.1" customHeight="1">
      <c r="A84" s="1018"/>
      <c r="B84" s="1018"/>
      <c r="C84" s="922" t="s">
        <v>964</v>
      </c>
      <c r="D84" s="63" t="s">
        <v>965</v>
      </c>
      <c r="E84" s="1002"/>
      <c r="F84" s="68"/>
      <c r="G84" s="68"/>
      <c r="H84" s="2"/>
      <c r="I84" s="2"/>
      <c r="J84" s="2"/>
      <c r="K84" s="2"/>
      <c r="L84" s="2"/>
      <c r="M84" s="24"/>
    </row>
    <row r="85" spans="1:13" ht="51.95" customHeight="1">
      <c r="A85" s="1018"/>
      <c r="B85" s="1018"/>
      <c r="C85" s="922" t="s">
        <v>966</v>
      </c>
      <c r="D85" s="63" t="s">
        <v>965</v>
      </c>
      <c r="E85" s="1002"/>
      <c r="F85" s="68"/>
      <c r="G85" s="68"/>
      <c r="H85" s="2"/>
      <c r="I85" s="2"/>
      <c r="J85" s="2"/>
      <c r="K85" s="2"/>
      <c r="L85" s="2"/>
      <c r="M85" s="24"/>
    </row>
    <row r="86" spans="1:13" ht="63.95" customHeight="1">
      <c r="A86" s="1018"/>
      <c r="B86" s="1018"/>
      <c r="C86" s="922" t="s">
        <v>967</v>
      </c>
      <c r="D86" s="900" t="s">
        <v>968</v>
      </c>
      <c r="E86" s="1002"/>
      <c r="F86" s="68"/>
      <c r="G86" s="68"/>
      <c r="H86" s="2"/>
      <c r="I86" s="2"/>
      <c r="J86" s="2"/>
      <c r="K86" s="2"/>
      <c r="L86" s="2"/>
      <c r="M86" s="24"/>
    </row>
    <row r="87" spans="1:13" ht="185.1" customHeight="1">
      <c r="A87" s="1018"/>
      <c r="B87" s="1018"/>
      <c r="C87" s="922" t="s">
        <v>969</v>
      </c>
      <c r="D87" s="891" t="s">
        <v>970</v>
      </c>
      <c r="E87" s="1002"/>
      <c r="F87" s="68"/>
      <c r="G87" s="68"/>
      <c r="H87" s="2"/>
      <c r="I87" s="2"/>
      <c r="J87" s="2"/>
      <c r="K87" s="2"/>
      <c r="L87" s="2"/>
      <c r="M87" s="24"/>
    </row>
    <row r="88" spans="1:13" ht="65.099999999999994" customHeight="1">
      <c r="A88" s="1018" t="s">
        <v>971</v>
      </c>
      <c r="B88" s="1018"/>
      <c r="C88" s="922" t="s">
        <v>972</v>
      </c>
      <c r="D88" s="63" t="s">
        <v>973</v>
      </c>
      <c r="E88" s="1002" t="s">
        <v>974</v>
      </c>
      <c r="F88" s="68"/>
      <c r="G88" s="68"/>
      <c r="H88" s="2"/>
      <c r="I88" s="2"/>
      <c r="J88" s="2"/>
      <c r="K88" s="2"/>
      <c r="L88" s="2"/>
      <c r="M88" s="24"/>
    </row>
    <row r="89" spans="1:13" ht="104.1" customHeight="1">
      <c r="A89" s="1018"/>
      <c r="B89" s="1018"/>
      <c r="C89" s="922" t="s">
        <v>975</v>
      </c>
      <c r="D89" s="63" t="s">
        <v>973</v>
      </c>
      <c r="E89" s="1002"/>
      <c r="F89" s="68"/>
      <c r="G89" s="68"/>
      <c r="H89" s="2"/>
      <c r="I89" s="2"/>
      <c r="J89" s="2"/>
      <c r="K89" s="2"/>
      <c r="L89" s="2"/>
      <c r="M89" s="24"/>
    </row>
    <row r="90" spans="1:13" ht="63" customHeight="1">
      <c r="A90" s="1018"/>
      <c r="B90" s="1018"/>
      <c r="C90" s="922" t="s">
        <v>976</v>
      </c>
      <c r="D90" s="63" t="s">
        <v>973</v>
      </c>
      <c r="E90" s="1002"/>
      <c r="F90" s="68"/>
      <c r="G90" s="68"/>
      <c r="H90" s="2"/>
      <c r="I90" s="2"/>
      <c r="J90" s="2"/>
      <c r="K90" s="2"/>
      <c r="L90" s="2"/>
      <c r="M90" s="24"/>
    </row>
    <row r="91" spans="1:13" ht="39.950000000000003" customHeight="1">
      <c r="A91" s="1018"/>
      <c r="B91" s="1018"/>
      <c r="C91" s="922" t="s">
        <v>977</v>
      </c>
      <c r="D91" s="63" t="s">
        <v>973</v>
      </c>
      <c r="E91" s="1002"/>
      <c r="F91" s="68"/>
      <c r="G91" s="68"/>
      <c r="H91" s="2"/>
      <c r="I91" s="2"/>
      <c r="J91" s="2"/>
      <c r="K91" s="2"/>
      <c r="L91" s="2"/>
      <c r="M91" s="24"/>
    </row>
    <row r="92" spans="1:13" ht="170.1" customHeight="1">
      <c r="A92" s="1018" t="s">
        <v>978</v>
      </c>
      <c r="B92" s="1018"/>
      <c r="C92" s="922" t="s">
        <v>979</v>
      </c>
      <c r="D92" s="63" t="s">
        <v>980</v>
      </c>
      <c r="E92" s="1002" t="s">
        <v>933</v>
      </c>
      <c r="F92" s="68"/>
      <c r="G92" s="68"/>
      <c r="H92" s="2"/>
      <c r="I92" s="2"/>
      <c r="J92" s="2"/>
      <c r="K92" s="2"/>
      <c r="L92" s="2"/>
      <c r="M92" s="24"/>
    </row>
    <row r="93" spans="1:13" ht="105.95" customHeight="1">
      <c r="A93" s="1018"/>
      <c r="B93" s="1018"/>
      <c r="C93" s="922" t="s">
        <v>981</v>
      </c>
      <c r="D93" s="63" t="s">
        <v>980</v>
      </c>
      <c r="E93" s="1002"/>
      <c r="F93" s="68"/>
      <c r="G93" s="68"/>
      <c r="H93" s="2"/>
      <c r="I93" s="2"/>
      <c r="J93" s="2"/>
      <c r="K93" s="2"/>
      <c r="L93" s="2"/>
      <c r="M93" s="24"/>
    </row>
    <row r="94" spans="1:13" ht="156" customHeight="1">
      <c r="A94" s="1018"/>
      <c r="B94" s="1018"/>
      <c r="C94" s="922" t="s">
        <v>982</v>
      </c>
      <c r="D94" s="63" t="s">
        <v>980</v>
      </c>
      <c r="E94" s="1002"/>
      <c r="F94" s="68"/>
      <c r="G94" s="68"/>
      <c r="H94" s="2"/>
      <c r="I94" s="2"/>
      <c r="J94" s="2"/>
      <c r="K94" s="2"/>
      <c r="L94" s="2"/>
      <c r="M94" s="24"/>
    </row>
    <row r="95" spans="1:13" ht="129.94999999999999" customHeight="1">
      <c r="A95" s="1018"/>
      <c r="B95" s="1018"/>
      <c r="C95" s="922" t="s">
        <v>983</v>
      </c>
      <c r="D95" s="63" t="s">
        <v>980</v>
      </c>
      <c r="E95" s="1002"/>
      <c r="F95" s="68"/>
      <c r="G95" s="68"/>
      <c r="H95" s="2"/>
      <c r="I95" s="2"/>
      <c r="J95" s="2"/>
      <c r="K95" s="2"/>
      <c r="L95" s="2"/>
      <c r="M95" s="24"/>
    </row>
    <row r="96" spans="1:13" ht="129.94999999999999" customHeight="1">
      <c r="A96" s="1018"/>
      <c r="B96" s="1018"/>
      <c r="C96" s="922" t="s">
        <v>984</v>
      </c>
      <c r="D96" s="63" t="s">
        <v>980</v>
      </c>
      <c r="E96" s="1002"/>
      <c r="F96" s="68"/>
      <c r="G96" s="68"/>
      <c r="H96" s="2"/>
      <c r="I96" s="2"/>
      <c r="J96" s="2"/>
      <c r="K96" s="2"/>
      <c r="L96" s="2"/>
      <c r="M96" s="24"/>
    </row>
    <row r="97" spans="1:13" ht="155.1" customHeight="1">
      <c r="A97" s="1018"/>
      <c r="B97" s="1018"/>
      <c r="C97" s="922" t="s">
        <v>985</v>
      </c>
      <c r="D97" s="63" t="s">
        <v>980</v>
      </c>
      <c r="E97" s="1002"/>
      <c r="F97" s="68"/>
      <c r="G97" s="68"/>
      <c r="H97" s="2"/>
      <c r="I97" s="2"/>
      <c r="J97" s="2"/>
      <c r="K97" s="2"/>
      <c r="L97" s="2"/>
      <c r="M97" s="24"/>
    </row>
    <row r="98" spans="1:13" ht="129" customHeight="1">
      <c r="A98" s="1018" t="s">
        <v>986</v>
      </c>
      <c r="B98" s="1018"/>
      <c r="C98" s="922" t="s">
        <v>987</v>
      </c>
      <c r="D98" s="63" t="s">
        <v>988</v>
      </c>
      <c r="E98" s="1002" t="s">
        <v>933</v>
      </c>
      <c r="F98" s="68"/>
      <c r="G98" s="68"/>
      <c r="H98" s="2"/>
      <c r="I98" s="2"/>
      <c r="J98" s="2"/>
      <c r="K98" s="2"/>
      <c r="L98" s="2"/>
      <c r="M98" s="24"/>
    </row>
    <row r="99" spans="1:13" ht="129.94999999999999" customHeight="1">
      <c r="A99" s="1018"/>
      <c r="B99" s="1018"/>
      <c r="C99" s="922" t="s">
        <v>989</v>
      </c>
      <c r="D99" s="63" t="s">
        <v>988</v>
      </c>
      <c r="E99" s="1002"/>
      <c r="F99" s="68"/>
      <c r="G99" s="68"/>
      <c r="H99" s="2"/>
      <c r="I99" s="2"/>
      <c r="J99" s="2"/>
      <c r="K99" s="2"/>
      <c r="L99" s="2"/>
      <c r="M99" s="24"/>
    </row>
    <row r="100" spans="1:13" ht="231.95" customHeight="1">
      <c r="A100" s="1018"/>
      <c r="B100" s="1018"/>
      <c r="C100" s="922" t="s">
        <v>990</v>
      </c>
      <c r="D100" s="63" t="s">
        <v>988</v>
      </c>
      <c r="E100" s="1002"/>
      <c r="F100" s="68"/>
      <c r="G100" s="68"/>
      <c r="H100" s="2"/>
      <c r="I100" s="2"/>
      <c r="J100" s="2"/>
      <c r="K100" s="2"/>
      <c r="L100" s="2"/>
      <c r="M100" s="24"/>
    </row>
    <row r="101" spans="1:13">
      <c r="A101" s="83"/>
      <c r="B101" s="882"/>
      <c r="C101" s="84"/>
      <c r="D101" s="882"/>
      <c r="E101" s="85"/>
      <c r="F101" s="74"/>
      <c r="G101" s="68"/>
      <c r="H101" s="2"/>
      <c r="I101" s="2"/>
      <c r="J101" s="2"/>
      <c r="K101" s="2"/>
      <c r="L101" s="2"/>
      <c r="M101" s="24"/>
    </row>
    <row r="102" spans="1:13">
      <c r="A102" s="1226" t="s">
        <v>991</v>
      </c>
      <c r="B102" s="1227"/>
      <c r="C102" s="1227"/>
      <c r="D102" s="1227"/>
      <c r="E102" s="1227"/>
      <c r="F102" s="1228"/>
      <c r="G102" s="1228"/>
      <c r="H102" s="2"/>
      <c r="I102" s="2"/>
      <c r="J102" s="2"/>
      <c r="K102" s="2"/>
      <c r="L102" s="2"/>
      <c r="M102" s="24"/>
    </row>
    <row r="103" spans="1:13">
      <c r="A103" s="882"/>
      <c r="B103" s="75"/>
      <c r="C103" s="75"/>
      <c r="D103" s="75"/>
      <c r="E103" s="75"/>
      <c r="F103" s="76"/>
      <c r="G103" s="68"/>
      <c r="H103" s="2"/>
      <c r="I103" s="2"/>
      <c r="J103" s="2"/>
      <c r="K103" s="2"/>
      <c r="L103" s="2"/>
      <c r="M103" s="24"/>
    </row>
    <row r="104" spans="1:13">
      <c r="A104" s="77"/>
      <c r="B104" s="77"/>
      <c r="C104" s="77"/>
      <c r="D104" s="77"/>
      <c r="E104" s="78"/>
      <c r="F104" s="2"/>
      <c r="G104" s="2"/>
      <c r="H104" s="2"/>
      <c r="I104" s="2"/>
      <c r="J104" s="2"/>
      <c r="K104" s="2"/>
      <c r="L104" s="2"/>
      <c r="M104" s="24"/>
    </row>
  </sheetData>
  <sheetProtection algorithmName="SHA-512" hashValue="LkA3HL4YoqhuevM8HcDDYmZ6dg9JDyo/G4F00IikmmMaLSEWTgSbj+pCWiJ2rBUTIW2vsT/QTSvdmiTQzE0eGQ==" saltValue="elV7y2K0jvTNA5E9hNKEEQ==" spinCount="100000" sheet="1" objects="1" scenarios="1"/>
  <mergeCells count="56">
    <mergeCell ref="A63:B74"/>
    <mergeCell ref="E63:E74"/>
    <mergeCell ref="A75:B81"/>
    <mergeCell ref="E75:E81"/>
    <mergeCell ref="A98:B100"/>
    <mergeCell ref="E98:E100"/>
    <mergeCell ref="A102:G102"/>
    <mergeCell ref="A82:B87"/>
    <mergeCell ref="E82:E87"/>
    <mergeCell ref="A88:B91"/>
    <mergeCell ref="E88:E91"/>
    <mergeCell ref="A92:B97"/>
    <mergeCell ref="E92:E97"/>
    <mergeCell ref="A52:B56"/>
    <mergeCell ref="E52:E56"/>
    <mergeCell ref="A57:B62"/>
    <mergeCell ref="E57:E62"/>
    <mergeCell ref="A40:A43"/>
    <mergeCell ref="B40:B43"/>
    <mergeCell ref="E40:E43"/>
    <mergeCell ref="A44:A47"/>
    <mergeCell ref="B44:B47"/>
    <mergeCell ref="E44:E47"/>
    <mergeCell ref="A48:B48"/>
    <mergeCell ref="A49:B49"/>
    <mergeCell ref="A51:B51"/>
    <mergeCell ref="A50:B50"/>
    <mergeCell ref="A36:A37"/>
    <mergeCell ref="B36:B37"/>
    <mergeCell ref="E36:E37"/>
    <mergeCell ref="A38:A39"/>
    <mergeCell ref="B38:B39"/>
    <mergeCell ref="E38:E39"/>
    <mergeCell ref="A29:A30"/>
    <mergeCell ref="B29:B30"/>
    <mergeCell ref="E29:E30"/>
    <mergeCell ref="A31:A35"/>
    <mergeCell ref="B31:B35"/>
    <mergeCell ref="E31:E35"/>
    <mergeCell ref="A16:A24"/>
    <mergeCell ref="B16:B24"/>
    <mergeCell ref="E16:E24"/>
    <mergeCell ref="A25:A28"/>
    <mergeCell ref="B25:B28"/>
    <mergeCell ref="E25:E28"/>
    <mergeCell ref="A9:A13"/>
    <mergeCell ref="B9:B13"/>
    <mergeCell ref="E9:E13"/>
    <mergeCell ref="A14:A15"/>
    <mergeCell ref="B14:B15"/>
    <mergeCell ref="E14:E15"/>
    <mergeCell ref="A1:J1"/>
    <mergeCell ref="A2:E2"/>
    <mergeCell ref="A3:E3"/>
    <mergeCell ref="A4:E4"/>
    <mergeCell ref="A8:B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A8EBBA6BBB0049B257BF411E158B31" ma:contentTypeVersion="18" ma:contentTypeDescription="Create a new document." ma:contentTypeScope="" ma:versionID="7fbf6f276d987cfa18651b5ae3b1e0eb">
  <xsd:schema xmlns:xsd="http://www.w3.org/2001/XMLSchema" xmlns:xs="http://www.w3.org/2001/XMLSchema" xmlns:p="http://schemas.microsoft.com/office/2006/metadata/properties" xmlns:ns2="b8a03ba0-306b-4f62-b281-6e785d0bee02" xmlns:ns3="e0f73b92-e510-4d68-ba4e-6843c6f0400e" targetNamespace="http://schemas.microsoft.com/office/2006/metadata/properties" ma:root="true" ma:fieldsID="6ef1028642f64059423a138d846e0650" ns2:_="" ns3:_="">
    <xsd:import namespace="b8a03ba0-306b-4f62-b281-6e785d0bee02"/>
    <xsd:import namespace="e0f73b92-e510-4d68-ba4e-6843c6f040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a03ba0-306b-4f62-b281-6e785d0bee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222063b-ff86-4e01-aabf-438530c794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f73b92-e510-4d68-ba4e-6843c6f0400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9d29bbe-57d0-44fd-8644-90175f770f00}" ma:internalName="TaxCatchAll" ma:showField="CatchAllData" ma:web="e0f73b92-e510-4d68-ba4e-6843c6f040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8a03ba0-306b-4f62-b281-6e785d0bee02">
      <Terms xmlns="http://schemas.microsoft.com/office/infopath/2007/PartnerControls"/>
    </lcf76f155ced4ddcb4097134ff3c332f>
    <TaxCatchAll xmlns="e0f73b92-e510-4d68-ba4e-6843c6f0400e" xsi:nil="true"/>
  </documentManagement>
</p:properties>
</file>

<file path=customXml/itemProps1.xml><?xml version="1.0" encoding="utf-8"?>
<ds:datastoreItem xmlns:ds="http://schemas.openxmlformats.org/officeDocument/2006/customXml" ds:itemID="{1789F163-307E-4315-8E44-6469DB1C92AF}"/>
</file>

<file path=customXml/itemProps2.xml><?xml version="1.0" encoding="utf-8"?>
<ds:datastoreItem xmlns:ds="http://schemas.openxmlformats.org/officeDocument/2006/customXml" ds:itemID="{CCFD2ED1-26F7-4B39-BAAC-525AF78CCD4A}"/>
</file>

<file path=customXml/itemProps3.xml><?xml version="1.0" encoding="utf-8"?>
<ds:datastoreItem xmlns:ds="http://schemas.openxmlformats.org/officeDocument/2006/customXml" ds:itemID="{8A32234A-6E87-4B21-9F7E-7F5D896F0FBE}"/>
</file>

<file path=docProps/app.xml><?xml version="1.0" encoding="utf-8"?>
<Properties xmlns="http://schemas.openxmlformats.org/officeDocument/2006/extended-properties" xmlns:vt="http://schemas.openxmlformats.org/officeDocument/2006/docPropsVTypes">
  <Application>Microsoft Excel Online</Application>
  <Manager/>
  <Company>MMG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Viviane Fuchs</dc:creator>
  <cp:keywords/>
  <dc:description/>
  <cp:lastModifiedBy>Viviane Fuchs</cp:lastModifiedBy>
  <cp:revision/>
  <dcterms:created xsi:type="dcterms:W3CDTF">2024-09-30T23:02:56Z</dcterms:created>
  <dcterms:modified xsi:type="dcterms:W3CDTF">2025-09-18T07:11:36Z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0x01010019A8EBBA6BBB0049B257BF411E158B31</vt:lpwstr>
  </property>
  <property fmtid="{D5CDD505-2E9C-101B-9397-08002B2CF9AE}" pid="3" name="MediaServiceImageTags">
    <vt:lpwstr/>
  </property>
</Properties>
</file>